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fin\Supervisor of Finance\Travel forms\"/>
    </mc:Choice>
  </mc:AlternateContent>
  <bookViews>
    <workbookView xWindow="0" yWindow="0" windowWidth="28800" windowHeight="14100" activeTab="3"/>
  </bookViews>
  <sheets>
    <sheet name="Instructions" sheetId="5" r:id="rId1"/>
    <sheet name="Meals Detail" sheetId="4" r:id="rId2"/>
    <sheet name="Travel detail" sheetId="3" r:id="rId3"/>
    <sheet name="412 Travel Summary" sheetId="2" r:id="rId4"/>
  </sheets>
  <definedNames>
    <definedName name="_xlnm.Print_Area" localSheetId="3">'412 Travel Summary'!$A$1:$E$42</definedName>
    <definedName name="_xlnm.Print_Area" localSheetId="0">Instructions!$A$1:$B$35</definedName>
    <definedName name="_xlnm.Print_Area" localSheetId="1">'Meals Detail'!$A$1:$G$44</definedName>
    <definedName name="_xlnm.Print_Area" localSheetId="2">'Travel detail'!$A$1:$E$37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4" l="1"/>
  <c r="D29" i="4"/>
  <c r="D28" i="4"/>
  <c r="D26" i="4"/>
  <c r="D25" i="4"/>
  <c r="D24" i="4"/>
  <c r="D22" i="4"/>
  <c r="D21" i="4"/>
  <c r="D20" i="4"/>
  <c r="D18" i="4"/>
  <c r="D17" i="4"/>
  <c r="D16" i="4"/>
  <c r="D14" i="4"/>
  <c r="D13" i="4"/>
  <c r="D12" i="4"/>
  <c r="D10" i="4"/>
  <c r="D9" i="4"/>
  <c r="D8" i="4"/>
  <c r="D6" i="4"/>
  <c r="D5" i="4"/>
  <c r="D4" i="4"/>
  <c r="F27" i="4" l="1"/>
  <c r="G28" i="4"/>
  <c r="E3" i="4" l="1"/>
  <c r="F33" i="4" l="1"/>
  <c r="E33" i="4"/>
  <c r="E26" i="2" l="1"/>
  <c r="E25" i="2"/>
  <c r="E27" i="4"/>
  <c r="G27" i="4" s="1"/>
  <c r="F3" i="4"/>
  <c r="G3" i="4" s="1"/>
  <c r="G6" i="4"/>
  <c r="G5" i="4"/>
  <c r="G4" i="4"/>
  <c r="G30" i="4"/>
  <c r="G29" i="4"/>
  <c r="G43" i="4" l="1"/>
  <c r="G42" i="4"/>
  <c r="G41" i="4"/>
  <c r="G40" i="4"/>
  <c r="G39" i="4"/>
  <c r="G38" i="4"/>
  <c r="G37" i="4"/>
  <c r="G36" i="4"/>
  <c r="G35" i="4"/>
  <c r="G34" i="4"/>
  <c r="G26" i="4"/>
  <c r="G25" i="4"/>
  <c r="G24" i="4"/>
  <c r="F23" i="4"/>
  <c r="E23" i="4"/>
  <c r="G22" i="4"/>
  <c r="G21" i="4"/>
  <c r="G20" i="4"/>
  <c r="F19" i="4"/>
  <c r="E19" i="4"/>
  <c r="G19" i="4" s="1"/>
  <c r="G18" i="4"/>
  <c r="G17" i="4"/>
  <c r="G16" i="4"/>
  <c r="F15" i="4"/>
  <c r="E15" i="4"/>
  <c r="G15" i="4" s="1"/>
  <c r="G14" i="4"/>
  <c r="G13" i="4"/>
  <c r="G12" i="4"/>
  <c r="F11" i="4"/>
  <c r="E11" i="4"/>
  <c r="G10" i="4"/>
  <c r="G9" i="4"/>
  <c r="G8" i="4"/>
  <c r="F7" i="4"/>
  <c r="E7" i="4"/>
  <c r="E37" i="3"/>
  <c r="E36" i="3"/>
  <c r="E35" i="3"/>
  <c r="E34" i="3"/>
  <c r="E33" i="3"/>
  <c r="E32" i="3"/>
  <c r="E31" i="3"/>
  <c r="E30" i="3"/>
  <c r="E29" i="3"/>
  <c r="E28" i="3"/>
  <c r="E27" i="3"/>
  <c r="E26" i="3" s="1"/>
  <c r="E25" i="3"/>
  <c r="E24" i="3"/>
  <c r="E23" i="3"/>
  <c r="E22" i="3"/>
  <c r="E21" i="3"/>
  <c r="E20" i="3"/>
  <c r="E18" i="3"/>
  <c r="E17" i="3"/>
  <c r="E16" i="3"/>
  <c r="E15" i="3"/>
  <c r="E6" i="3"/>
  <c r="E7" i="3"/>
  <c r="E8" i="3"/>
  <c r="E9" i="3"/>
  <c r="E10" i="3"/>
  <c r="E11" i="3"/>
  <c r="E12" i="3"/>
  <c r="E13" i="3"/>
  <c r="E5" i="3"/>
  <c r="D26" i="3"/>
  <c r="D21" i="2" s="1"/>
  <c r="C26" i="3"/>
  <c r="C21" i="2" s="1"/>
  <c r="D19" i="3"/>
  <c r="D19" i="2" s="1"/>
  <c r="C19" i="3"/>
  <c r="C19" i="2" s="1"/>
  <c r="D14" i="3"/>
  <c r="D17" i="2" s="1"/>
  <c r="C14" i="3"/>
  <c r="C17" i="2" s="1"/>
  <c r="D4" i="3"/>
  <c r="D15" i="2" s="1"/>
  <c r="C4" i="3"/>
  <c r="C15" i="2" s="1"/>
  <c r="G23" i="4" l="1"/>
  <c r="G11" i="4"/>
  <c r="G7" i="4"/>
  <c r="F31" i="4"/>
  <c r="E31" i="4"/>
  <c r="E44" i="4" s="1"/>
  <c r="G33" i="4"/>
  <c r="E4" i="3"/>
  <c r="E19" i="3"/>
  <c r="E14" i="3"/>
  <c r="E21" i="2"/>
  <c r="E19" i="2"/>
  <c r="E17" i="2"/>
  <c r="E15" i="2"/>
  <c r="G31" i="4" l="1"/>
  <c r="G44" i="4"/>
  <c r="C23" i="2"/>
  <c r="C27" i="2" s="1"/>
  <c r="E23" i="2"/>
  <c r="E27" i="2" s="1"/>
  <c r="F44" i="4"/>
  <c r="D23" i="2"/>
  <c r="D27" i="2" s="1"/>
  <c r="D30" i="2" l="1"/>
  <c r="D31" i="2"/>
  <c r="D33" i="2" s="1"/>
</calcChain>
</file>

<file path=xl/sharedStrings.xml><?xml version="1.0" encoding="utf-8"?>
<sst xmlns="http://schemas.openxmlformats.org/spreadsheetml/2006/main" count="144" uniqueCount="98">
  <si>
    <t>Travel Reimbursement (Form 412)</t>
  </si>
  <si>
    <t>Employee Name</t>
  </si>
  <si>
    <t>School/Location</t>
  </si>
  <si>
    <t>Conference Name/Location</t>
  </si>
  <si>
    <t>Please Select one:</t>
  </si>
  <si>
    <t>General Travel</t>
  </si>
  <si>
    <t>Convention/Conference</t>
  </si>
  <si>
    <t>Student Activity (Chaperone only)</t>
  </si>
  <si>
    <t>**If the travel is to chaperone only</t>
  </si>
  <si>
    <t>no further approval is needed</t>
  </si>
  <si>
    <t>beyond the building principal</t>
  </si>
  <si>
    <t>Transportation (other than mileage)</t>
  </si>
  <si>
    <t>Type of reimbursement</t>
  </si>
  <si>
    <t>Date</t>
  </si>
  <si>
    <t>Prepaid or pcard</t>
  </si>
  <si>
    <t>Conference Registration</t>
  </si>
  <si>
    <t>Hotel Expenses</t>
  </si>
  <si>
    <t>Amount</t>
  </si>
  <si>
    <t>Meals Summary</t>
  </si>
  <si>
    <t>Total Expenses</t>
  </si>
  <si>
    <t>Miscellaneous Expenses</t>
  </si>
  <si>
    <t>Total Expense</t>
  </si>
  <si>
    <t>Amount to be Reimbursed</t>
  </si>
  <si>
    <t>Prepaid amount</t>
  </si>
  <si>
    <t>Amount reimb to employee</t>
  </si>
  <si>
    <t>Less Advance (if Travel advance was received)</t>
  </si>
  <si>
    <t xml:space="preserve">      this is money owed back to the district)</t>
  </si>
  <si>
    <t>Account Code</t>
  </si>
  <si>
    <t>Each line entry should equal 1 receipt.  Please put the expenses in the appropriate category.</t>
  </si>
  <si>
    <t>Meals to be reimbursed</t>
  </si>
  <si>
    <t xml:space="preserve">     Breakfast</t>
  </si>
  <si>
    <t xml:space="preserve">     Lunch</t>
  </si>
  <si>
    <t xml:space="preserve">     Dinner</t>
  </si>
  <si>
    <t>Use additional spaces below if you paid for another persons meals.  Name of person must be listed.</t>
  </si>
  <si>
    <t>Conf provided meal Y/N</t>
  </si>
  <si>
    <t>Conference Dates</t>
  </si>
  <si>
    <r>
      <t>To be completed by the traveler/Please make sure you sign this document and send it to each department that is putting funds to the travel.  PLEASE ATTACH ALL RECEIPTS</t>
    </r>
    <r>
      <rPr>
        <b/>
        <sz val="11"/>
        <color theme="1"/>
        <rFont val="Calibri"/>
        <family val="2"/>
        <scheme val="minor"/>
      </rPr>
      <t xml:space="preserve"> (ITEMIZED)</t>
    </r>
    <r>
      <rPr>
        <sz val="11"/>
        <color theme="1"/>
        <rFont val="Calibri"/>
        <family val="2"/>
        <scheme val="minor"/>
      </rPr>
      <t xml:space="preserve"> AND DOCUMENTATION REGARDING YOUR TRIP.  A CONFERENCE ITENARARY IS REQUIRED TO BE ATTACHED TO ALL TRAVEL REIMBURSEMENT REQUESTS.</t>
    </r>
  </si>
  <si>
    <t>Total from Travel Detail</t>
  </si>
  <si>
    <t>Approved amount (Form 303)</t>
  </si>
  <si>
    <t>Instructions for Travel Reimbursement requests</t>
  </si>
  <si>
    <t>1)</t>
  </si>
  <si>
    <t>Complete in the following order:  Meals Detail, Travel Detail, Summary</t>
  </si>
  <si>
    <t>2)</t>
  </si>
  <si>
    <t>Meals are capped at $40/day.  If meals are provided by the meeting/conference the per day amount is decreased by $10 for breakfast, $10 for lunch and $20 for dinner.</t>
  </si>
  <si>
    <t>Travel days have a cap of $30 (a 25% reduction).</t>
  </si>
  <si>
    <t>Parkway will not reimburse for tips that are larger than 20%.</t>
  </si>
  <si>
    <t>The Board approved Travel policy can be found here:</t>
  </si>
  <si>
    <t>https://www.parkwayschools.net/cms/lib/MO01931486/Centricity/Domain/793/Travel%20Policy.pdf</t>
  </si>
  <si>
    <r>
      <t xml:space="preserve">Parkway is a tax exempt organization.  </t>
    </r>
    <r>
      <rPr>
        <b/>
        <sz val="11"/>
        <color theme="1"/>
        <rFont val="Calibri"/>
        <family val="2"/>
        <scheme val="minor"/>
      </rPr>
      <t xml:space="preserve">We do not reimburse for Missouri sales tax.  </t>
    </r>
    <r>
      <rPr>
        <sz val="11"/>
        <color theme="1"/>
        <rFont val="Calibri"/>
        <family val="2"/>
        <scheme val="minor"/>
      </rPr>
      <t>If there is tax on your receipt, you are responsible for that amount.  To avoid paying tax, take a copy of the Parkway tax exempt letter with you when you travel.  If the travel is not within Missouri then sales tax will be reimbursed.</t>
    </r>
  </si>
  <si>
    <t>When traveling with multiple people, it is easier for reporting if each individual is responsible for their own expenses.  If you must pay for multiple people you will need to provide the names of the other individuals included on the receipt.</t>
  </si>
  <si>
    <t>Parkway does not reimburse for snacks or personal items.</t>
  </si>
  <si>
    <t>Parkway does not reimburse for valet services.</t>
  </si>
  <si>
    <t>Parkway does not reimburse for room upgrades.</t>
  </si>
  <si>
    <t>Parkway does not reimburse for alcoholic beverages.</t>
  </si>
  <si>
    <t>** A complete list of unauthorized expenses can be found listed on the board approved travel policy.</t>
  </si>
  <si>
    <t xml:space="preserve"> - </t>
  </si>
  <si>
    <t xml:space="preserve">3) </t>
  </si>
  <si>
    <t>Forward approved form and receipts to finance for reimbursement</t>
  </si>
  <si>
    <t>Forms may be returned if they are incomplete or inaccurate</t>
  </si>
  <si>
    <t xml:space="preserve">Handwritten forms will be returned.  </t>
  </si>
  <si>
    <t>Total from Meals Detail</t>
  </si>
  <si>
    <t>Travel day: $30 Maximum</t>
  </si>
  <si>
    <t xml:space="preserve">Please list meals below.  The limit per Conference/Meeting day is $40.  If the conference you are attending provides meals the daily limit will be reduced by:  Breakfast $10, Lunch $10 and Dinner $20.  A conference itinerary must be attached to this form.  </t>
  </si>
  <si>
    <t>Miles</t>
  </si>
  <si>
    <t>Rate/Mile</t>
  </si>
  <si>
    <t xml:space="preserve">Mileage </t>
  </si>
  <si>
    <t>If expenses are greater than the approved 303, employee reimbursement is reduced to approved amount.</t>
  </si>
  <si>
    <t>Conference/Meeting Day 1:</t>
  </si>
  <si>
    <t>Conference/Meeting Day 2:</t>
  </si>
  <si>
    <t>Conference/Meeting Day 3:</t>
  </si>
  <si>
    <t>Conference/Meeting Day 4:</t>
  </si>
  <si>
    <t>Conference/Meeting Day 5:</t>
  </si>
  <si>
    <t>Conference and meeting itineraries must be attached.</t>
  </si>
  <si>
    <t>Employee Signature/Date</t>
  </si>
  <si>
    <t>Additional Administrator Signature/Date (If needed)</t>
  </si>
  <si>
    <t>Principal or Administrators Signature/Date</t>
  </si>
  <si>
    <t>Amount Eligible to be Reimbursed</t>
  </si>
  <si>
    <t>.</t>
  </si>
  <si>
    <t>The policy is the same regardless of whether budget or student activity funds are used.</t>
  </si>
  <si>
    <t>All Travel must have an approved 303 attached.</t>
  </si>
  <si>
    <t>If your conference/meeting will be longer than 5 days, contact Christy Groner for a version of this form that will acccomodate longer time spans.</t>
  </si>
  <si>
    <t>**DO NOT SAVE THIS ON YOUR COMPUTER.  ALWAYS GET THE FORM FROM INSIDE PARKWAY/FORMS TO ENSURE THAT YOU ARE GETTING THE CORRECT VERSION.</t>
  </si>
  <si>
    <t>Total Refund to employee (if negative number</t>
  </si>
  <si>
    <t>Amount must match approved 303 amount</t>
  </si>
  <si>
    <t>Date (range)</t>
  </si>
  <si>
    <r>
      <t xml:space="preserve">If your conference provided meals, you must mark "Y" under Conf provided meals.  Do </t>
    </r>
    <r>
      <rPr>
        <b/>
        <sz val="14"/>
        <color theme="1"/>
        <rFont val="Calibri"/>
        <family val="2"/>
        <scheme val="minor"/>
      </rPr>
      <t>NOT</t>
    </r>
    <r>
      <rPr>
        <sz val="14"/>
        <color theme="1"/>
        <rFont val="Calibri"/>
        <family val="2"/>
        <scheme val="minor"/>
      </rPr>
      <t xml:space="preserve"> enter any expenses for meals that are provided.   If you do, this form will be returned to you for corrections.</t>
    </r>
  </si>
  <si>
    <t>Superintendant or SAT member Signature/Date (if needed)</t>
  </si>
  <si>
    <t>-</t>
  </si>
  <si>
    <t>Do NOT include items for reimbursement that are not allowed by the Travel Policy.  If you do, your request will be returned to you for corrections.</t>
  </si>
  <si>
    <t>Print all 3 sheets and attach original receipts and submit for signature approvals</t>
  </si>
  <si>
    <t>SUBTOTAL</t>
  </si>
  <si>
    <t>TOTAL</t>
  </si>
  <si>
    <t>If items are charged to the Pcard, the approved 303 and 412 must be attached with the receipt in the Pcard transaction.</t>
  </si>
  <si>
    <t>4)</t>
  </si>
  <si>
    <t>If items are charged to a pcard, the approved 303 and 412 will need to be attached with the receipt on the pcard transaction</t>
  </si>
  <si>
    <t xml:space="preserve"> </t>
  </si>
  <si>
    <r>
      <t>All items (</t>
    </r>
    <r>
      <rPr>
        <b/>
        <sz val="11"/>
        <color theme="1"/>
        <rFont val="Calibri"/>
        <family val="2"/>
        <scheme val="minor"/>
      </rPr>
      <t>including Pcard transactions</t>
    </r>
    <r>
      <rPr>
        <sz val="11"/>
        <color theme="1"/>
        <rFont val="Calibri"/>
        <family val="2"/>
        <scheme val="minor"/>
      </rPr>
      <t xml:space="preserve">) must have a detailed itemized receipt.  The credit card receipt with your signature is not sufficient. </t>
    </r>
  </si>
  <si>
    <t>Conf. meal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</si>
</sst>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sz val="16"/>
      <color theme="1"/>
      <name val="Calibri"/>
      <family val="2"/>
      <scheme val="minor"/>
    </font>
    <font>
      <b/>
      <i/>
      <sz val="11"/>
      <color theme="1"/>
      <name val="Calibri"/>
      <family val="2"/>
      <scheme val="minor"/>
    </font>
    <font>
      <b/>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0" xfId="0" applyAlignment="1">
      <alignment horizontal="center"/>
    </xf>
    <xf numFmtId="43" fontId="0" fillId="0" borderId="0" xfId="1" applyFont="1"/>
    <xf numFmtId="0" fontId="0" fillId="0" borderId="9" xfId="0" applyBorder="1"/>
    <xf numFmtId="43" fontId="0" fillId="0" borderId="11" xfId="1" applyFont="1" applyBorder="1"/>
    <xf numFmtId="0" fontId="0" fillId="0" borderId="10" xfId="0" applyBorder="1"/>
    <xf numFmtId="0" fontId="0" fillId="2" borderId="9" xfId="0" applyFill="1" applyBorder="1"/>
    <xf numFmtId="0" fontId="6" fillId="0" borderId="13" xfId="0" applyFont="1" applyBorder="1" applyAlignment="1">
      <alignment horizontal="center"/>
    </xf>
    <xf numFmtId="43" fontId="6" fillId="0" borderId="14" xfId="1" applyFont="1" applyBorder="1" applyAlignment="1">
      <alignment horizontal="center" wrapText="1"/>
    </xf>
    <xf numFmtId="0" fontId="5" fillId="2" borderId="10" xfId="0" applyFont="1" applyFill="1" applyBorder="1" applyAlignment="1">
      <alignment horizontal="center"/>
    </xf>
    <xf numFmtId="0" fontId="2" fillId="2" borderId="10" xfId="0" applyFont="1" applyFill="1" applyBorder="1" applyAlignment="1">
      <alignment horizontal="center"/>
    </xf>
    <xf numFmtId="43" fontId="0" fillId="2" borderId="11" xfId="1" applyFont="1" applyFill="1" applyBorder="1"/>
    <xf numFmtId="43" fontId="6" fillId="0" borderId="16" xfId="1" applyFont="1" applyBorder="1" applyAlignment="1">
      <alignment horizontal="center" wrapText="1"/>
    </xf>
    <xf numFmtId="43" fontId="0" fillId="2" borderId="9" xfId="1" applyFont="1" applyFill="1" applyBorder="1"/>
    <xf numFmtId="43" fontId="0" fillId="0" borderId="9" xfId="1" applyFont="1" applyBorder="1"/>
    <xf numFmtId="0" fontId="0" fillId="0" borderId="10" xfId="0" applyBorder="1" applyProtection="1">
      <protection locked="0"/>
    </xf>
    <xf numFmtId="0" fontId="0" fillId="0" borderId="9" xfId="0" applyBorder="1" applyProtection="1">
      <protection locked="0"/>
    </xf>
    <xf numFmtId="43" fontId="0" fillId="0" borderId="9" xfId="1" applyFont="1" applyBorder="1" applyProtection="1">
      <protection locked="0"/>
    </xf>
    <xf numFmtId="0" fontId="0" fillId="0" borderId="15" xfId="0" applyBorder="1" applyProtection="1">
      <protection locked="0"/>
    </xf>
    <xf numFmtId="0" fontId="0" fillId="0" borderId="21" xfId="0" applyBorder="1" applyProtection="1">
      <protection locked="0"/>
    </xf>
    <xf numFmtId="43" fontId="0" fillId="0" borderId="21" xfId="1" applyFont="1" applyBorder="1" applyProtection="1">
      <protection locked="0"/>
    </xf>
    <xf numFmtId="0" fontId="5" fillId="0" borderId="10" xfId="0" applyFont="1" applyFill="1" applyBorder="1" applyAlignment="1" applyProtection="1">
      <alignment horizontal="center"/>
      <protection locked="0"/>
    </xf>
    <xf numFmtId="0" fontId="0" fillId="0" borderId="9" xfId="0" applyFill="1" applyBorder="1" applyProtection="1">
      <protection locked="0"/>
    </xf>
    <xf numFmtId="0" fontId="0" fillId="0" borderId="1" xfId="0" applyBorder="1" applyProtection="1">
      <protection locked="0"/>
    </xf>
    <xf numFmtId="43" fontId="0" fillId="0" borderId="9" xfId="1" applyFont="1" applyFill="1" applyBorder="1" applyProtection="1">
      <protection locked="0"/>
    </xf>
    <xf numFmtId="43" fontId="0" fillId="2" borderId="11" xfId="1" applyFont="1" applyFill="1" applyBorder="1" applyProtection="1"/>
    <xf numFmtId="43" fontId="0" fillId="0" borderId="11" xfId="1" applyFont="1" applyBorder="1" applyProtection="1"/>
    <xf numFmtId="43" fontId="0" fillId="0" borderId="22" xfId="1" applyFont="1" applyBorder="1" applyProtection="1"/>
    <xf numFmtId="0" fontId="0" fillId="0" borderId="0" xfId="0" applyProtection="1"/>
    <xf numFmtId="43" fontId="0" fillId="0" borderId="11" xfId="1" applyFont="1" applyFill="1" applyBorder="1" applyProtection="1"/>
    <xf numFmtId="0" fontId="0" fillId="2" borderId="10" xfId="0" applyFill="1" applyBorder="1" applyProtection="1"/>
    <xf numFmtId="0" fontId="0" fillId="0" borderId="10" xfId="0" applyBorder="1" applyProtection="1"/>
    <xf numFmtId="0" fontId="0" fillId="0" borderId="1" xfId="0" applyBorder="1" applyProtection="1"/>
    <xf numFmtId="0" fontId="0" fillId="0" borderId="0" xfId="0" applyBorder="1" applyProtection="1"/>
    <xf numFmtId="0" fontId="0" fillId="0" borderId="0" xfId="0" applyAlignment="1" applyProtection="1">
      <alignment horizontal="center"/>
    </xf>
    <xf numFmtId="43" fontId="0" fillId="0" borderId="0" xfId="1" applyFont="1" applyProtection="1"/>
    <xf numFmtId="0" fontId="6" fillId="0" borderId="3" xfId="0" applyFont="1" applyBorder="1" applyAlignment="1" applyProtection="1">
      <alignment horizontal="center"/>
    </xf>
    <xf numFmtId="0" fontId="6" fillId="0" borderId="4" xfId="0" applyFont="1" applyBorder="1" applyAlignment="1" applyProtection="1">
      <alignment horizontal="center"/>
    </xf>
    <xf numFmtId="0" fontId="6" fillId="0" borderId="4" xfId="0" applyFont="1" applyBorder="1" applyAlignment="1" applyProtection="1">
      <alignment horizontal="center" wrapText="1"/>
    </xf>
    <xf numFmtId="43" fontId="6" fillId="0" borderId="5" xfId="1" applyFont="1" applyBorder="1" applyAlignment="1" applyProtection="1">
      <alignment horizontal="center" wrapText="1"/>
    </xf>
    <xf numFmtId="0" fontId="5" fillId="2" borderId="6" xfId="0" applyFont="1" applyFill="1" applyBorder="1" applyAlignment="1" applyProtection="1">
      <alignment horizontal="center"/>
    </xf>
    <xf numFmtId="0" fontId="0" fillId="2" borderId="0" xfId="0" applyFill="1" applyBorder="1" applyProtection="1"/>
    <xf numFmtId="43" fontId="0" fillId="2" borderId="7" xfId="1" applyFont="1" applyFill="1" applyBorder="1" applyProtection="1"/>
    <xf numFmtId="0" fontId="0" fillId="0" borderId="10" xfId="0" applyBorder="1" applyAlignment="1" applyProtection="1">
      <alignment horizontal="right"/>
    </xf>
    <xf numFmtId="0" fontId="0" fillId="0" borderId="9" xfId="0" applyBorder="1" applyProtection="1"/>
    <xf numFmtId="43" fontId="0" fillId="0" borderId="9" xfId="0" applyNumberFormat="1" applyBorder="1" applyProtection="1"/>
    <xf numFmtId="0" fontId="2" fillId="2" borderId="6" xfId="0" applyFont="1" applyFill="1" applyBorder="1" applyAlignment="1" applyProtection="1">
      <alignment horizontal="center"/>
    </xf>
    <xf numFmtId="0" fontId="0" fillId="2" borderId="8" xfId="0" applyFill="1" applyBorder="1" applyProtection="1"/>
    <xf numFmtId="0" fontId="0" fillId="2" borderId="1" xfId="0" applyFill="1" applyBorder="1" applyProtection="1"/>
    <xf numFmtId="43" fontId="0" fillId="0" borderId="2" xfId="1" applyFont="1" applyFill="1" applyBorder="1" applyProtection="1"/>
    <xf numFmtId="43" fontId="0" fillId="0" borderId="12" xfId="1" applyFont="1" applyFill="1" applyBorder="1" applyProtection="1"/>
    <xf numFmtId="43" fontId="0" fillId="0" borderId="2" xfId="1" applyFont="1" applyBorder="1" applyProtection="1"/>
    <xf numFmtId="43" fontId="0" fillId="0" borderId="9" xfId="1" applyFont="1" applyBorder="1" applyProtection="1"/>
    <xf numFmtId="43" fontId="0" fillId="2" borderId="9" xfId="1" applyFont="1" applyFill="1" applyBorder="1" applyProtection="1"/>
    <xf numFmtId="0" fontId="0" fillId="2" borderId="13" xfId="0" applyFill="1" applyBorder="1" applyProtection="1"/>
    <xf numFmtId="0" fontId="0" fillId="0" borderId="0" xfId="0" applyAlignment="1">
      <alignment wrapText="1"/>
    </xf>
    <xf numFmtId="0" fontId="7" fillId="0" borderId="0" xfId="2"/>
    <xf numFmtId="0" fontId="4" fillId="0" borderId="0" xfId="0" applyFont="1" applyAlignment="1" applyProtection="1">
      <alignment horizontal="center"/>
    </xf>
    <xf numFmtId="0" fontId="0" fillId="0" borderId="0" xfId="0" applyAlignment="1" applyProtection="1">
      <alignment horizontal="center" wrapText="1"/>
    </xf>
    <xf numFmtId="0" fontId="0" fillId="0" borderId="23" xfId="0" applyBorder="1" applyProtection="1"/>
    <xf numFmtId="43" fontId="0" fillId="0" borderId="10" xfId="1" applyFont="1" applyBorder="1" applyProtection="1"/>
    <xf numFmtId="0" fontId="0" fillId="0" borderId="2" xfId="0" applyBorder="1" applyAlignment="1" applyProtection="1">
      <alignment horizontal="center"/>
      <protection locked="0"/>
    </xf>
    <xf numFmtId="0" fontId="0" fillId="2" borderId="9" xfId="0" applyFill="1" applyBorder="1" applyProtection="1"/>
    <xf numFmtId="0" fontId="0" fillId="2" borderId="9" xfId="0" applyFill="1" applyBorder="1" applyAlignment="1" applyProtection="1">
      <alignment horizontal="center"/>
    </xf>
    <xf numFmtId="43" fontId="0" fillId="0" borderId="27" xfId="1" applyFont="1" applyBorder="1" applyProtection="1"/>
    <xf numFmtId="43" fontId="0" fillId="2" borderId="10" xfId="1" applyFont="1" applyFill="1" applyBorder="1" applyProtection="1"/>
    <xf numFmtId="0" fontId="0" fillId="2" borderId="0" xfId="0" applyFill="1" applyAlignment="1" applyProtection="1">
      <alignment horizontal="center"/>
    </xf>
    <xf numFmtId="0" fontId="6" fillId="0" borderId="13" xfId="0" applyFont="1" applyBorder="1" applyAlignment="1" applyProtection="1">
      <alignment horizontal="center"/>
    </xf>
    <xf numFmtId="0" fontId="6" fillId="0" borderId="16" xfId="0" applyFont="1" applyBorder="1" applyAlignment="1" applyProtection="1">
      <alignment horizontal="center"/>
    </xf>
    <xf numFmtId="0" fontId="6" fillId="0" borderId="16" xfId="0" applyFont="1" applyBorder="1" applyAlignment="1" applyProtection="1">
      <alignment horizontal="center" wrapText="1"/>
    </xf>
    <xf numFmtId="43" fontId="6" fillId="0" borderId="16" xfId="1" applyFont="1" applyBorder="1" applyAlignment="1" applyProtection="1">
      <alignment horizontal="center" wrapText="1"/>
    </xf>
    <xf numFmtId="43" fontId="6" fillId="0" borderId="14" xfId="1" applyFont="1" applyBorder="1" applyAlignment="1" applyProtection="1">
      <alignment horizontal="center" wrapText="1"/>
    </xf>
    <xf numFmtId="0" fontId="0" fillId="2" borderId="25" xfId="0" applyFont="1" applyFill="1" applyBorder="1" applyAlignment="1" applyProtection="1">
      <alignment horizontal="left"/>
    </xf>
    <xf numFmtId="0" fontId="6" fillId="2" borderId="26" xfId="0" applyFont="1" applyFill="1" applyBorder="1" applyAlignment="1" applyProtection="1">
      <alignment horizontal="center"/>
    </xf>
    <xf numFmtId="0" fontId="6" fillId="2" borderId="26" xfId="0" applyFont="1" applyFill="1" applyBorder="1" applyAlignment="1" applyProtection="1">
      <alignment horizontal="center" wrapText="1"/>
    </xf>
    <xf numFmtId="43" fontId="1" fillId="2" borderId="26" xfId="1" applyFont="1" applyFill="1" applyBorder="1" applyAlignment="1" applyProtection="1">
      <alignment horizontal="center" wrapText="1"/>
    </xf>
    <xf numFmtId="0" fontId="0" fillId="0" borderId="0" xfId="0" applyAlignment="1" applyProtection="1">
      <alignment wrapText="1"/>
    </xf>
    <xf numFmtId="43" fontId="0" fillId="0" borderId="10" xfId="1" applyFont="1" applyBorder="1" applyProtection="1">
      <protection locked="0"/>
    </xf>
    <xf numFmtId="0" fontId="2" fillId="0" borderId="0" xfId="0" applyFont="1" applyAlignment="1">
      <alignment wrapText="1"/>
    </xf>
    <xf numFmtId="0" fontId="6" fillId="0" borderId="0" xfId="0" applyFont="1" applyAlignment="1">
      <alignment wrapText="1"/>
    </xf>
    <xf numFmtId="0" fontId="6" fillId="0" borderId="16" xfId="0" applyFont="1" applyBorder="1" applyAlignment="1">
      <alignment horizontal="center" wrapText="1"/>
    </xf>
    <xf numFmtId="43" fontId="3" fillId="0" borderId="0" xfId="1" applyFont="1" applyFill="1" applyBorder="1" applyAlignment="1" applyProtection="1">
      <alignment horizontal="left" wrapText="1"/>
    </xf>
    <xf numFmtId="0" fontId="0" fillId="0" borderId="0" xfId="0" quotePrefix="1" applyAlignment="1">
      <alignment horizontal="center"/>
    </xf>
    <xf numFmtId="0" fontId="0" fillId="2" borderId="23" xfId="0" applyFill="1" applyBorder="1" applyProtection="1"/>
    <xf numFmtId="0" fontId="2" fillId="0" borderId="0" xfId="0" applyFont="1"/>
    <xf numFmtId="0" fontId="0" fillId="0" borderId="10" xfId="0" applyBorder="1" applyAlignment="1" applyProtection="1">
      <alignment horizontal="center"/>
      <protection locked="0"/>
    </xf>
    <xf numFmtId="0" fontId="0" fillId="2" borderId="15" xfId="0" applyFill="1" applyBorder="1" applyProtection="1"/>
    <xf numFmtId="0" fontId="0" fillId="2" borderId="21" xfId="0" applyFill="1" applyBorder="1" applyProtection="1"/>
    <xf numFmtId="0" fontId="0" fillId="2" borderId="21" xfId="0" applyFill="1" applyBorder="1" applyAlignment="1" applyProtection="1">
      <alignment horizontal="center"/>
    </xf>
    <xf numFmtId="43" fontId="0" fillId="2" borderId="21" xfId="1" applyFont="1" applyFill="1" applyBorder="1" applyProtection="1"/>
    <xf numFmtId="43" fontId="0" fillId="2" borderId="22" xfId="1" applyFont="1" applyFill="1" applyBorder="1" applyProtection="1"/>
    <xf numFmtId="41" fontId="6" fillId="0" borderId="16" xfId="3" applyNumberFormat="1" applyFont="1" applyBorder="1" applyAlignment="1" applyProtection="1">
      <alignment horizontal="center" wrapText="1"/>
    </xf>
    <xf numFmtId="41" fontId="6" fillId="2" borderId="26" xfId="3" applyNumberFormat="1" applyFont="1" applyFill="1" applyBorder="1" applyAlignment="1" applyProtection="1">
      <alignment horizontal="center" wrapText="1"/>
    </xf>
    <xf numFmtId="41" fontId="0" fillId="2" borderId="9" xfId="3" applyNumberFormat="1" applyFont="1" applyFill="1" applyBorder="1" applyProtection="1"/>
    <xf numFmtId="41" fontId="0" fillId="2" borderId="9" xfId="3" applyNumberFormat="1" applyFont="1" applyFill="1" applyBorder="1" applyAlignment="1" applyProtection="1">
      <alignment horizontal="center"/>
    </xf>
    <xf numFmtId="41" fontId="0" fillId="0" borderId="27" xfId="3" applyNumberFormat="1" applyFont="1" applyBorder="1" applyAlignment="1" applyProtection="1">
      <alignment horizontal="center"/>
      <protection locked="0"/>
    </xf>
    <xf numFmtId="41" fontId="0" fillId="2" borderId="21" xfId="3" applyNumberFormat="1" applyFont="1" applyFill="1" applyBorder="1" applyAlignment="1" applyProtection="1">
      <alignment horizontal="center"/>
    </xf>
    <xf numFmtId="41" fontId="0" fillId="0" borderId="0" xfId="3" applyNumberFormat="1" applyFont="1" applyProtection="1"/>
    <xf numFmtId="41" fontId="0" fillId="0" borderId="10" xfId="3" applyNumberFormat="1" applyFont="1" applyBorder="1" applyAlignment="1" applyProtection="1">
      <alignment horizontal="center"/>
    </xf>
    <xf numFmtId="0" fontId="0" fillId="0" borderId="1" xfId="0" applyBorder="1" applyAlignment="1" applyProtection="1">
      <alignment horizontal="center" wrapText="1"/>
    </xf>
    <xf numFmtId="0" fontId="0" fillId="2" borderId="23" xfId="0" applyFill="1" applyBorder="1" applyAlignment="1" applyProtection="1">
      <alignment horizontal="center"/>
    </xf>
    <xf numFmtId="0" fontId="0" fillId="2" borderId="24" xfId="0" applyFill="1" applyBorder="1" applyAlignment="1" applyProtection="1">
      <alignment horizontal="center"/>
    </xf>
    <xf numFmtId="0" fontId="0" fillId="2" borderId="18" xfId="0" applyFill="1" applyBorder="1" applyAlignment="1" applyProtection="1">
      <alignment horizontal="center"/>
    </xf>
    <xf numFmtId="0" fontId="4" fillId="0" borderId="0" xfId="0" applyFont="1" applyBorder="1" applyAlignment="1">
      <alignment horizontal="center" wrapText="1"/>
    </xf>
    <xf numFmtId="0" fontId="3" fillId="0" borderId="0" xfId="0" applyFont="1" applyAlignment="1" applyProtection="1">
      <alignment horizontal="center"/>
    </xf>
    <xf numFmtId="0" fontId="4" fillId="0" borderId="0" xfId="0" applyFont="1" applyAlignment="1" applyProtection="1">
      <alignment horizontal="center"/>
    </xf>
    <xf numFmtId="0" fontId="0" fillId="0" borderId="0" xfId="0" applyAlignment="1" applyProtection="1">
      <alignment horizontal="center" wrapText="1"/>
    </xf>
    <xf numFmtId="0" fontId="0" fillId="2" borderId="16" xfId="0" applyFill="1" applyBorder="1" applyAlignment="1" applyProtection="1">
      <alignment horizontal="center"/>
    </xf>
    <xf numFmtId="0" fontId="0" fillId="2" borderId="14" xfId="0" applyFill="1" applyBorder="1" applyAlignment="1" applyProtection="1">
      <alignment horizontal="center"/>
    </xf>
    <xf numFmtId="0" fontId="0" fillId="0" borderId="17"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ogle.com/url?q=https%3A%2F%2Fwww.parkwayschools.net%2Fcms%2Flib%2FMO01931486%2FCentricity%2FDomain%2F793%2FTravel%2520Policy.pdf&amp;sa=D&amp;sntz=1&amp;usg=AFQjCNEwm53aBhPiwrRD4RoKljXFWbmlG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37"/>
  <sheetViews>
    <sheetView zoomScaleNormal="100" workbookViewId="0">
      <selection activeCell="D14" sqref="D14"/>
    </sheetView>
  </sheetViews>
  <sheetFormatPr defaultRowHeight="15" x14ac:dyDescent="0.25"/>
  <cols>
    <col min="1" max="1" width="3.140625" customWidth="1"/>
    <col min="2" max="2" width="99.140625" style="55" bestFit="1" customWidth="1"/>
  </cols>
  <sheetData>
    <row r="1" spans="1:2" x14ac:dyDescent="0.25">
      <c r="A1" t="s">
        <v>46</v>
      </c>
    </row>
    <row r="2" spans="1:2" x14ac:dyDescent="0.25">
      <c r="B2" s="56" t="s">
        <v>47</v>
      </c>
    </row>
    <row r="3" spans="1:2" x14ac:dyDescent="0.25">
      <c r="B3" s="56"/>
    </row>
    <row r="4" spans="1:2" x14ac:dyDescent="0.25">
      <c r="B4" s="56"/>
    </row>
    <row r="5" spans="1:2" ht="37.5" x14ac:dyDescent="0.3">
      <c r="B5" s="79" t="s">
        <v>81</v>
      </c>
    </row>
    <row r="7" spans="1:2" x14ac:dyDescent="0.25">
      <c r="A7" t="s">
        <v>39</v>
      </c>
    </row>
    <row r="8" spans="1:2" ht="18.75" x14ac:dyDescent="0.3">
      <c r="B8" s="79" t="s">
        <v>79</v>
      </c>
    </row>
    <row r="10" spans="1:2" x14ac:dyDescent="0.25">
      <c r="A10" t="s">
        <v>40</v>
      </c>
      <c r="B10" s="55" t="s">
        <v>41</v>
      </c>
    </row>
    <row r="11" spans="1:2" ht="30" x14ac:dyDescent="0.25">
      <c r="A11" s="1" t="s">
        <v>55</v>
      </c>
      <c r="B11" s="55" t="s">
        <v>96</v>
      </c>
    </row>
    <row r="12" spans="1:2" ht="45" x14ac:dyDescent="0.25">
      <c r="A12" s="1" t="s">
        <v>55</v>
      </c>
      <c r="B12" s="55" t="s">
        <v>48</v>
      </c>
    </row>
    <row r="13" spans="1:2" ht="45" x14ac:dyDescent="0.25">
      <c r="A13" s="1" t="s">
        <v>55</v>
      </c>
      <c r="B13" s="55" t="s">
        <v>49</v>
      </c>
    </row>
    <row r="14" spans="1:2" x14ac:dyDescent="0.25">
      <c r="A14" s="1" t="s">
        <v>55</v>
      </c>
      <c r="B14" s="55" t="s">
        <v>72</v>
      </c>
    </row>
    <row r="15" spans="1:2" x14ac:dyDescent="0.25">
      <c r="A15" s="1" t="s">
        <v>77</v>
      </c>
      <c r="B15" s="55" t="s">
        <v>78</v>
      </c>
    </row>
    <row r="16" spans="1:2" ht="30" x14ac:dyDescent="0.25">
      <c r="A16" s="1" t="s">
        <v>55</v>
      </c>
      <c r="B16" s="55" t="s">
        <v>43</v>
      </c>
    </row>
    <row r="17" spans="1:2" x14ac:dyDescent="0.25">
      <c r="A17" s="1" t="s">
        <v>55</v>
      </c>
      <c r="B17" s="55" t="s">
        <v>44</v>
      </c>
    </row>
    <row r="18" spans="1:2" x14ac:dyDescent="0.25">
      <c r="A18" s="1" t="s">
        <v>55</v>
      </c>
      <c r="B18" s="55" t="s">
        <v>45</v>
      </c>
    </row>
    <row r="19" spans="1:2" x14ac:dyDescent="0.25">
      <c r="A19" s="1" t="s">
        <v>55</v>
      </c>
      <c r="B19" s="55" t="s">
        <v>50</v>
      </c>
    </row>
    <row r="20" spans="1:2" x14ac:dyDescent="0.25">
      <c r="A20" s="1" t="s">
        <v>55</v>
      </c>
      <c r="B20" s="55" t="s">
        <v>51</v>
      </c>
    </row>
    <row r="21" spans="1:2" x14ac:dyDescent="0.25">
      <c r="A21" s="1" t="s">
        <v>55</v>
      </c>
      <c r="B21" s="55" t="s">
        <v>52</v>
      </c>
    </row>
    <row r="22" spans="1:2" x14ac:dyDescent="0.25">
      <c r="A22" s="1" t="s">
        <v>55</v>
      </c>
      <c r="B22" s="55" t="s">
        <v>53</v>
      </c>
    </row>
    <row r="23" spans="1:2" ht="30" x14ac:dyDescent="0.25">
      <c r="A23" s="82" t="s">
        <v>87</v>
      </c>
      <c r="B23" s="55" t="s">
        <v>88</v>
      </c>
    </row>
    <row r="24" spans="1:2" x14ac:dyDescent="0.25">
      <c r="A24" s="1"/>
    </row>
    <row r="26" spans="1:2" x14ac:dyDescent="0.25">
      <c r="B26" s="55" t="s">
        <v>54</v>
      </c>
    </row>
    <row r="28" spans="1:2" x14ac:dyDescent="0.25">
      <c r="A28" t="s">
        <v>42</v>
      </c>
      <c r="B28" s="55" t="s">
        <v>89</v>
      </c>
    </row>
    <row r="29" spans="1:2" x14ac:dyDescent="0.25">
      <c r="A29" t="s">
        <v>56</v>
      </c>
      <c r="B29" s="55" t="s">
        <v>57</v>
      </c>
    </row>
    <row r="30" spans="1:2" ht="30" x14ac:dyDescent="0.25">
      <c r="A30" s="84" t="s">
        <v>93</v>
      </c>
      <c r="B30" s="78" t="s">
        <v>94</v>
      </c>
    </row>
    <row r="32" spans="1:2" x14ac:dyDescent="0.25">
      <c r="A32" s="1" t="s">
        <v>55</v>
      </c>
      <c r="B32" s="55" t="s">
        <v>58</v>
      </c>
    </row>
    <row r="33" spans="1:2" x14ac:dyDescent="0.25">
      <c r="A33" s="1" t="s">
        <v>55</v>
      </c>
      <c r="B33" s="55" t="s">
        <v>59</v>
      </c>
    </row>
    <row r="34" spans="1:2" x14ac:dyDescent="0.25">
      <c r="A34" s="1"/>
    </row>
    <row r="35" spans="1:2" ht="30" x14ac:dyDescent="0.25">
      <c r="A35" s="1"/>
      <c r="B35" s="78" t="s">
        <v>80</v>
      </c>
    </row>
    <row r="36" spans="1:2" x14ac:dyDescent="0.25">
      <c r="A36" s="1"/>
    </row>
    <row r="37" spans="1:2" x14ac:dyDescent="0.25">
      <c r="A37" s="1"/>
    </row>
  </sheetData>
  <sheetProtection algorithmName="SHA-512" hashValue="6khAjoFqwAgJZXbC8kRzfWkPo9+eYXetr6yHpanwUiMS/t9+BNeds9wPi8CNJNuy0XBVxSo/pOMQXBNMzzDpIA==" saltValue="4nkY1pVLY4LzfoT++d5KCg==" spinCount="100000" sheet="1" objects="1" scenarios="1" selectLockedCells="1"/>
  <hyperlinks>
    <hyperlink ref="B2" r:id="rId1" display="https://www.google.com/url?q=https%3A%2F%2Fwww.parkwayschools.net%2Fcms%2Flib%2FMO01931486%2FCentricity%2FDomain%2F793%2FTravel%2520Policy.pdf&amp;sa=D&amp;sntz=1&amp;usg=AFQjCNEwm53aBhPiwrRD4RoKljXFWbmlGw"/>
  </hyperlinks>
  <pageMargins left="0.7" right="0.7" top="0.75" bottom="0.75" header="0.3" footer="0.3"/>
  <pageSetup scale="88"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55"/>
  <sheetViews>
    <sheetView zoomScaleNormal="100" workbookViewId="0">
      <selection activeCell="D2" sqref="D2:D30"/>
    </sheetView>
  </sheetViews>
  <sheetFormatPr defaultRowHeight="15" x14ac:dyDescent="0.25"/>
  <cols>
    <col min="1" max="1" width="28.42578125" style="28" bestFit="1" customWidth="1"/>
    <col min="2" max="3" width="11.7109375" style="28" customWidth="1"/>
    <col min="4" max="4" width="12.140625" style="97" customWidth="1"/>
    <col min="5" max="5" width="14.28515625" style="35" customWidth="1"/>
    <col min="6" max="6" width="15.5703125" style="35" customWidth="1"/>
    <col min="7" max="7" width="18.5703125" style="35" customWidth="1"/>
    <col min="8" max="8" width="9.140625" style="28"/>
    <col min="9" max="9" width="111" style="28" customWidth="1"/>
    <col min="10" max="16384" width="9.140625" style="28"/>
  </cols>
  <sheetData>
    <row r="1" spans="1:9" ht="75" customHeight="1" thickBot="1" x14ac:dyDescent="0.3">
      <c r="A1" s="99" t="s">
        <v>62</v>
      </c>
      <c r="B1" s="99"/>
      <c r="C1" s="99"/>
      <c r="D1" s="99"/>
      <c r="E1" s="99"/>
      <c r="F1" s="99"/>
      <c r="G1" s="99"/>
    </row>
    <row r="2" spans="1:9" ht="75" x14ac:dyDescent="0.3">
      <c r="A2" s="67" t="s">
        <v>29</v>
      </c>
      <c r="B2" s="68" t="s">
        <v>13</v>
      </c>
      <c r="C2" s="69" t="s">
        <v>34</v>
      </c>
      <c r="D2" s="91" t="s">
        <v>97</v>
      </c>
      <c r="E2" s="70" t="s">
        <v>21</v>
      </c>
      <c r="F2" s="70" t="s">
        <v>14</v>
      </c>
      <c r="G2" s="71" t="s">
        <v>22</v>
      </c>
      <c r="I2" s="81" t="s">
        <v>85</v>
      </c>
    </row>
    <row r="3" spans="1:9" ht="15" customHeight="1" x14ac:dyDescent="0.3">
      <c r="A3" s="72" t="s">
        <v>61</v>
      </c>
      <c r="B3" s="73"/>
      <c r="C3" s="74"/>
      <c r="D3" s="92"/>
      <c r="E3" s="75">
        <f>SUM(E4:E6)</f>
        <v>0</v>
      </c>
      <c r="F3" s="75">
        <f>SUM(F4:F6)</f>
        <v>0</v>
      </c>
      <c r="G3" s="65">
        <f>IF(E3&gt;(30+SUM(D4:D6)),30-(F3-SUM(D4:D6)),(SUM(G4:G6)))</f>
        <v>0</v>
      </c>
    </row>
    <row r="4" spans="1:9" ht="15" customHeight="1" x14ac:dyDescent="0.25">
      <c r="A4" s="31" t="s">
        <v>30</v>
      </c>
      <c r="B4" s="15"/>
      <c r="C4" s="85"/>
      <c r="D4" s="98">
        <f>IF(C4="y",-10,0)</f>
        <v>0</v>
      </c>
      <c r="E4" s="77"/>
      <c r="F4" s="77"/>
      <c r="G4" s="60">
        <f>E4+-F4</f>
        <v>0</v>
      </c>
      <c r="I4" s="28" t="s">
        <v>92</v>
      </c>
    </row>
    <row r="5" spans="1:9" ht="15" customHeight="1" x14ac:dyDescent="0.25">
      <c r="A5" s="31" t="s">
        <v>31</v>
      </c>
      <c r="B5" s="15"/>
      <c r="C5" s="85"/>
      <c r="D5" s="98">
        <f t="shared" ref="D5:D9" si="0">IF(C5="y",-10,0)</f>
        <v>0</v>
      </c>
      <c r="E5" s="77"/>
      <c r="F5" s="77"/>
      <c r="G5" s="60">
        <f>E5+-F5</f>
        <v>0</v>
      </c>
    </row>
    <row r="6" spans="1:9" ht="15" customHeight="1" x14ac:dyDescent="0.25">
      <c r="A6" s="31" t="s">
        <v>32</v>
      </c>
      <c r="B6" s="15"/>
      <c r="C6" s="85"/>
      <c r="D6" s="98">
        <f>IF(C6="y",-20,0)</f>
        <v>0</v>
      </c>
      <c r="E6" s="77"/>
      <c r="F6" s="77"/>
      <c r="G6" s="60">
        <f>E6+-F6</f>
        <v>0</v>
      </c>
    </row>
    <row r="7" spans="1:9" ht="15" customHeight="1" x14ac:dyDescent="0.25">
      <c r="A7" s="30" t="s">
        <v>67</v>
      </c>
      <c r="B7" s="62"/>
      <c r="C7" s="62"/>
      <c r="D7" s="93"/>
      <c r="E7" s="53">
        <f>SUM(E8:E10)</f>
        <v>0</v>
      </c>
      <c r="F7" s="53">
        <f>SUM(F8:F10)</f>
        <v>0</v>
      </c>
      <c r="G7" s="65">
        <f>IF(E7&gt;(40+SUM(D8:D10)),40-(F7-SUM(D8:D10)),(SUM(G8:G10)))</f>
        <v>0</v>
      </c>
      <c r="H7" s="34"/>
      <c r="I7" s="76"/>
    </row>
    <row r="8" spans="1:9" ht="15" customHeight="1" x14ac:dyDescent="0.25">
      <c r="A8" s="31" t="s">
        <v>30</v>
      </c>
      <c r="B8" s="16"/>
      <c r="C8" s="85"/>
      <c r="D8" s="98">
        <f>IF(C8="y",-10,0)</f>
        <v>0</v>
      </c>
      <c r="E8" s="17"/>
      <c r="F8" s="17"/>
      <c r="G8" s="60">
        <f>E8+-F8</f>
        <v>0</v>
      </c>
      <c r="H8" s="34"/>
      <c r="I8" s="76"/>
    </row>
    <row r="9" spans="1:9" ht="15" customHeight="1" x14ac:dyDescent="0.25">
      <c r="A9" s="31" t="s">
        <v>31</v>
      </c>
      <c r="B9" s="16"/>
      <c r="C9" s="85"/>
      <c r="D9" s="98">
        <f t="shared" si="0"/>
        <v>0</v>
      </c>
      <c r="E9" s="17"/>
      <c r="F9" s="17"/>
      <c r="G9" s="60">
        <f>E9+-F9</f>
        <v>0</v>
      </c>
      <c r="H9" s="34"/>
      <c r="I9" s="76"/>
    </row>
    <row r="10" spans="1:9" ht="15" customHeight="1" x14ac:dyDescent="0.25">
      <c r="A10" s="31" t="s">
        <v>32</v>
      </c>
      <c r="B10" s="16"/>
      <c r="C10" s="85"/>
      <c r="D10" s="98">
        <f>IF(C10="y",-20,0)</f>
        <v>0</v>
      </c>
      <c r="E10" s="17"/>
      <c r="F10" s="17"/>
      <c r="G10" s="60">
        <f>E10+-F10</f>
        <v>0</v>
      </c>
      <c r="H10" s="34"/>
      <c r="I10" s="76"/>
    </row>
    <row r="11" spans="1:9" ht="15" customHeight="1" x14ac:dyDescent="0.25">
      <c r="A11" s="30" t="s">
        <v>68</v>
      </c>
      <c r="B11" s="62"/>
      <c r="C11" s="63"/>
      <c r="D11" s="94"/>
      <c r="E11" s="53">
        <f>SUM(E12:E14)</f>
        <v>0</v>
      </c>
      <c r="F11" s="53">
        <f>SUM(F12:F14)</f>
        <v>0</v>
      </c>
      <c r="G11" s="65">
        <f>IF(E11&gt;(40+SUM(D12:D14)),40-(F11-SUM(D12:D14)),(SUM(G12:G14)))</f>
        <v>0</v>
      </c>
      <c r="H11" s="34"/>
      <c r="I11" s="76"/>
    </row>
    <row r="12" spans="1:9" ht="15" customHeight="1" x14ac:dyDescent="0.25">
      <c r="A12" s="31" t="s">
        <v>30</v>
      </c>
      <c r="B12" s="16"/>
      <c r="C12" s="85"/>
      <c r="D12" s="98">
        <f>IF(C12="y",-10,0)</f>
        <v>0</v>
      </c>
      <c r="E12" s="17"/>
      <c r="F12" s="17"/>
      <c r="G12" s="60">
        <f>E12+-F12</f>
        <v>0</v>
      </c>
      <c r="H12" s="34"/>
      <c r="I12" s="76"/>
    </row>
    <row r="13" spans="1:9" ht="15" customHeight="1" x14ac:dyDescent="0.25">
      <c r="A13" s="31" t="s">
        <v>31</v>
      </c>
      <c r="B13" s="16"/>
      <c r="C13" s="85"/>
      <c r="D13" s="98">
        <f t="shared" ref="D13" si="1">IF(C13="y",-10,0)</f>
        <v>0</v>
      </c>
      <c r="E13" s="17"/>
      <c r="F13" s="17"/>
      <c r="G13" s="60">
        <f>E13+-F13</f>
        <v>0</v>
      </c>
      <c r="H13" s="34"/>
      <c r="I13" s="76"/>
    </row>
    <row r="14" spans="1:9" ht="15" customHeight="1" x14ac:dyDescent="0.25">
      <c r="A14" s="31" t="s">
        <v>32</v>
      </c>
      <c r="B14" s="16"/>
      <c r="C14" s="85"/>
      <c r="D14" s="98">
        <f>IF(C14="y",-20,0)</f>
        <v>0</v>
      </c>
      <c r="E14" s="17"/>
      <c r="F14" s="17"/>
      <c r="G14" s="60">
        <f>E14+-F14</f>
        <v>0</v>
      </c>
      <c r="H14" s="34"/>
      <c r="I14" s="76"/>
    </row>
    <row r="15" spans="1:9" ht="15" customHeight="1" x14ac:dyDescent="0.25">
      <c r="A15" s="30" t="s">
        <v>69</v>
      </c>
      <c r="B15" s="62"/>
      <c r="C15" s="63"/>
      <c r="D15" s="94"/>
      <c r="E15" s="53">
        <f>SUM(E16:E18)</f>
        <v>0</v>
      </c>
      <c r="F15" s="53">
        <f>SUM(F16:F18)</f>
        <v>0</v>
      </c>
      <c r="G15" s="65">
        <f>IF(E15&gt;(40+SUM(D16:D18)),40-(F15-SUM(D16:D18)),(SUM(G16:G18)))</f>
        <v>0</v>
      </c>
    </row>
    <row r="16" spans="1:9" ht="15" customHeight="1" x14ac:dyDescent="0.25">
      <c r="A16" s="31" t="s">
        <v>30</v>
      </c>
      <c r="B16" s="16"/>
      <c r="C16" s="85"/>
      <c r="D16" s="98">
        <f>IF(C16="y",-10,0)</f>
        <v>0</v>
      </c>
      <c r="E16" s="17"/>
      <c r="F16" s="17"/>
      <c r="G16" s="60">
        <f>E16+-F16</f>
        <v>0</v>
      </c>
    </row>
    <row r="17" spans="1:7" ht="15" customHeight="1" x14ac:dyDescent="0.25">
      <c r="A17" s="31" t="s">
        <v>31</v>
      </c>
      <c r="B17" s="16"/>
      <c r="C17" s="85"/>
      <c r="D17" s="98">
        <f t="shared" ref="D17" si="2">IF(C17="y",-10,0)</f>
        <v>0</v>
      </c>
      <c r="E17" s="17"/>
      <c r="F17" s="17"/>
      <c r="G17" s="60">
        <f>E17+-F17</f>
        <v>0</v>
      </c>
    </row>
    <row r="18" spans="1:7" ht="15" customHeight="1" x14ac:dyDescent="0.25">
      <c r="A18" s="31" t="s">
        <v>32</v>
      </c>
      <c r="B18" s="16"/>
      <c r="C18" s="85"/>
      <c r="D18" s="98">
        <f>IF(C18="y",-20,0)</f>
        <v>0</v>
      </c>
      <c r="E18" s="17"/>
      <c r="F18" s="17"/>
      <c r="G18" s="60">
        <f>E18+-F18</f>
        <v>0</v>
      </c>
    </row>
    <row r="19" spans="1:7" ht="15" customHeight="1" x14ac:dyDescent="0.25">
      <c r="A19" s="30" t="s">
        <v>70</v>
      </c>
      <c r="B19" s="62"/>
      <c r="C19" s="63"/>
      <c r="D19" s="94"/>
      <c r="E19" s="53">
        <f>SUM(E20:E22)</f>
        <v>0</v>
      </c>
      <c r="F19" s="53">
        <f>SUM(F20:F22)</f>
        <v>0</v>
      </c>
      <c r="G19" s="65">
        <f>IF(E19&gt;(40+SUM(D20:D22)),40-(F19-SUM(D20:D22)),(SUM(G20:G22)))</f>
        <v>0</v>
      </c>
    </row>
    <row r="20" spans="1:7" ht="15" customHeight="1" x14ac:dyDescent="0.25">
      <c r="A20" s="31" t="s">
        <v>30</v>
      </c>
      <c r="B20" s="16"/>
      <c r="C20" s="85"/>
      <c r="D20" s="98">
        <f>IF(C20="y",-10,0)</f>
        <v>0</v>
      </c>
      <c r="E20" s="17"/>
      <c r="F20" s="17"/>
      <c r="G20" s="60">
        <f>E20+-F20</f>
        <v>0</v>
      </c>
    </row>
    <row r="21" spans="1:7" ht="15" customHeight="1" x14ac:dyDescent="0.25">
      <c r="A21" s="31" t="s">
        <v>31</v>
      </c>
      <c r="B21" s="16"/>
      <c r="C21" s="85"/>
      <c r="D21" s="98">
        <f t="shared" ref="D21" si="3">IF(C21="y",-10,0)</f>
        <v>0</v>
      </c>
      <c r="E21" s="17"/>
      <c r="F21" s="17"/>
      <c r="G21" s="60">
        <f>E21+-F21</f>
        <v>0</v>
      </c>
    </row>
    <row r="22" spans="1:7" ht="15" customHeight="1" x14ac:dyDescent="0.25">
      <c r="A22" s="31" t="s">
        <v>32</v>
      </c>
      <c r="B22" s="16"/>
      <c r="C22" s="85"/>
      <c r="D22" s="98">
        <f>IF(C22="y",-20,0)</f>
        <v>0</v>
      </c>
      <c r="E22" s="17"/>
      <c r="F22" s="17"/>
      <c r="G22" s="60">
        <f>E22+-F22</f>
        <v>0</v>
      </c>
    </row>
    <row r="23" spans="1:7" ht="15" customHeight="1" x14ac:dyDescent="0.25">
      <c r="A23" s="30" t="s">
        <v>71</v>
      </c>
      <c r="B23" s="62"/>
      <c r="C23" s="63"/>
      <c r="D23" s="94"/>
      <c r="E23" s="53">
        <f>SUM(E24:E26)</f>
        <v>0</v>
      </c>
      <c r="F23" s="53">
        <f>SUM(F24:F26)</f>
        <v>0</v>
      </c>
      <c r="G23" s="65">
        <f>IF(E23&gt;(40+SUM(D24:D26)),40-(F23-SUM(D24:D26)),(SUM(G24:G26)))</f>
        <v>0</v>
      </c>
    </row>
    <row r="24" spans="1:7" ht="15" customHeight="1" x14ac:dyDescent="0.25">
      <c r="A24" s="31" t="s">
        <v>30</v>
      </c>
      <c r="B24" s="16"/>
      <c r="C24" s="85"/>
      <c r="D24" s="98">
        <f>IF(C24="y",-10,0)</f>
        <v>0</v>
      </c>
      <c r="E24" s="17"/>
      <c r="F24" s="17"/>
      <c r="G24" s="60">
        <f>E24+-F24</f>
        <v>0</v>
      </c>
    </row>
    <row r="25" spans="1:7" ht="15" customHeight="1" x14ac:dyDescent="0.25">
      <c r="A25" s="31" t="s">
        <v>31</v>
      </c>
      <c r="B25" s="16"/>
      <c r="C25" s="85"/>
      <c r="D25" s="98">
        <f t="shared" ref="D25" si="4">IF(C25="y",-10,0)</f>
        <v>0</v>
      </c>
      <c r="E25" s="17"/>
      <c r="F25" s="17"/>
      <c r="G25" s="60">
        <f>E25+-F25</f>
        <v>0</v>
      </c>
    </row>
    <row r="26" spans="1:7" ht="15" customHeight="1" x14ac:dyDescent="0.25">
      <c r="A26" s="31" t="s">
        <v>32</v>
      </c>
      <c r="B26" s="16"/>
      <c r="C26" s="85"/>
      <c r="D26" s="98">
        <f>IF(C26="y",-20,0)</f>
        <v>0</v>
      </c>
      <c r="E26" s="17"/>
      <c r="F26" s="17"/>
      <c r="G26" s="60">
        <f>E26+-F26</f>
        <v>0</v>
      </c>
    </row>
    <row r="27" spans="1:7" ht="15" customHeight="1" x14ac:dyDescent="0.3">
      <c r="A27" s="72" t="s">
        <v>61</v>
      </c>
      <c r="B27" s="73"/>
      <c r="C27" s="74"/>
      <c r="D27" s="92"/>
      <c r="E27" s="75">
        <f>SUM(E28:E30)</f>
        <v>0</v>
      </c>
      <c r="F27" s="75">
        <f>SUM(F28:F30)</f>
        <v>0</v>
      </c>
      <c r="G27" s="65">
        <f>IF(E27&gt;(30+SUM(D28:D30)),30-(F27-SUM(D28:D30)),(SUM(G28:G30)))</f>
        <v>0</v>
      </c>
    </row>
    <row r="28" spans="1:7" ht="15" customHeight="1" x14ac:dyDescent="0.25">
      <c r="A28" s="59" t="s">
        <v>30</v>
      </c>
      <c r="B28" s="16"/>
      <c r="C28" s="85"/>
      <c r="D28" s="98">
        <f>IF(C28="y",-10,0)</f>
        <v>0</v>
      </c>
      <c r="E28" s="17"/>
      <c r="F28" s="17"/>
      <c r="G28" s="64">
        <f>E28+-F28</f>
        <v>0</v>
      </c>
    </row>
    <row r="29" spans="1:7" ht="15" customHeight="1" x14ac:dyDescent="0.25">
      <c r="A29" s="59" t="s">
        <v>31</v>
      </c>
      <c r="B29" s="16"/>
      <c r="C29" s="85"/>
      <c r="D29" s="98">
        <f t="shared" ref="D29" si="5">IF(C29="y",-10,0)</f>
        <v>0</v>
      </c>
      <c r="E29" s="17"/>
      <c r="F29" s="17"/>
      <c r="G29" s="64">
        <f>E29+-F29</f>
        <v>0</v>
      </c>
    </row>
    <row r="30" spans="1:7" ht="15" customHeight="1" x14ac:dyDescent="0.25">
      <c r="A30" s="59" t="s">
        <v>32</v>
      </c>
      <c r="B30" s="16"/>
      <c r="C30" s="85"/>
      <c r="D30" s="98">
        <f>IF(C30="y",-20,0)</f>
        <v>0</v>
      </c>
      <c r="E30" s="17"/>
      <c r="F30" s="17"/>
      <c r="G30" s="64">
        <f>E30+-F30</f>
        <v>0</v>
      </c>
    </row>
    <row r="31" spans="1:7" ht="15" customHeight="1" x14ac:dyDescent="0.25">
      <c r="A31" s="83" t="s">
        <v>90</v>
      </c>
      <c r="B31" s="62"/>
      <c r="C31" s="62"/>
      <c r="D31" s="93"/>
      <c r="E31" s="53">
        <f>E27+E23+E19+E15+E11+E7+E3</f>
        <v>0</v>
      </c>
      <c r="F31" s="53">
        <f t="shared" ref="F31" si="6">F27+F23+F19+F15+F11+F7+F3</f>
        <v>0</v>
      </c>
      <c r="G31" s="53">
        <f>G27+G23+G19+G15+G11+G7+G3</f>
        <v>0</v>
      </c>
    </row>
    <row r="32" spans="1:7" ht="15" customHeight="1" x14ac:dyDescent="0.25">
      <c r="A32" s="100" t="s">
        <v>33</v>
      </c>
      <c r="B32" s="101"/>
      <c r="C32" s="101"/>
      <c r="D32" s="101"/>
      <c r="E32" s="101"/>
      <c r="F32" s="101"/>
      <c r="G32" s="102"/>
    </row>
    <row r="33" spans="1:7" ht="15" customHeight="1" x14ac:dyDescent="0.25">
      <c r="A33" s="30"/>
      <c r="B33" s="62"/>
      <c r="C33" s="62"/>
      <c r="D33" s="93"/>
      <c r="E33" s="53">
        <f>SUM(E34:E43)</f>
        <v>0</v>
      </c>
      <c r="F33" s="53">
        <f>SUM(F34:F43)</f>
        <v>0</v>
      </c>
      <c r="G33" s="53">
        <f>SUM(G34:G43)</f>
        <v>0</v>
      </c>
    </row>
    <row r="34" spans="1:7" ht="15" customHeight="1" x14ac:dyDescent="0.25">
      <c r="A34" s="15"/>
      <c r="B34" s="16"/>
      <c r="C34" s="85"/>
      <c r="D34" s="95"/>
      <c r="E34" s="17"/>
      <c r="F34" s="17"/>
      <c r="G34" s="26">
        <f t="shared" ref="G34:G43" si="7">E34+-F34</f>
        <v>0</v>
      </c>
    </row>
    <row r="35" spans="1:7" ht="15" customHeight="1" x14ac:dyDescent="0.25">
      <c r="A35" s="15"/>
      <c r="B35" s="16"/>
      <c r="C35" s="85"/>
      <c r="D35" s="95"/>
      <c r="E35" s="17"/>
      <c r="F35" s="17"/>
      <c r="G35" s="26">
        <f t="shared" si="7"/>
        <v>0</v>
      </c>
    </row>
    <row r="36" spans="1:7" ht="15" customHeight="1" x14ac:dyDescent="0.25">
      <c r="A36" s="15"/>
      <c r="B36" s="16"/>
      <c r="C36" s="85"/>
      <c r="D36" s="95"/>
      <c r="E36" s="17"/>
      <c r="F36" s="17"/>
      <c r="G36" s="26">
        <f t="shared" si="7"/>
        <v>0</v>
      </c>
    </row>
    <row r="37" spans="1:7" ht="15" customHeight="1" x14ac:dyDescent="0.25">
      <c r="A37" s="15"/>
      <c r="B37" s="16"/>
      <c r="C37" s="85"/>
      <c r="D37" s="95"/>
      <c r="E37" s="17"/>
      <c r="F37" s="17"/>
      <c r="G37" s="26">
        <f t="shared" si="7"/>
        <v>0</v>
      </c>
    </row>
    <row r="38" spans="1:7" ht="15" customHeight="1" x14ac:dyDescent="0.25">
      <c r="A38" s="15"/>
      <c r="B38" s="16"/>
      <c r="C38" s="85"/>
      <c r="D38" s="95"/>
      <c r="E38" s="17"/>
      <c r="F38" s="17"/>
      <c r="G38" s="26">
        <f t="shared" si="7"/>
        <v>0</v>
      </c>
    </row>
    <row r="39" spans="1:7" ht="15" customHeight="1" x14ac:dyDescent="0.25">
      <c r="A39" s="15"/>
      <c r="B39" s="16"/>
      <c r="C39" s="85"/>
      <c r="D39" s="95"/>
      <c r="E39" s="17"/>
      <c r="F39" s="17"/>
      <c r="G39" s="26">
        <f t="shared" si="7"/>
        <v>0</v>
      </c>
    </row>
    <row r="40" spans="1:7" ht="15" customHeight="1" x14ac:dyDescent="0.25">
      <c r="A40" s="15"/>
      <c r="B40" s="16"/>
      <c r="C40" s="85"/>
      <c r="D40" s="95"/>
      <c r="E40" s="17"/>
      <c r="F40" s="17"/>
      <c r="G40" s="26">
        <f t="shared" si="7"/>
        <v>0</v>
      </c>
    </row>
    <row r="41" spans="1:7" ht="15" customHeight="1" x14ac:dyDescent="0.25">
      <c r="A41" s="15"/>
      <c r="B41" s="16"/>
      <c r="C41" s="85"/>
      <c r="D41" s="95"/>
      <c r="E41" s="17"/>
      <c r="F41" s="17"/>
      <c r="G41" s="26">
        <f t="shared" si="7"/>
        <v>0</v>
      </c>
    </row>
    <row r="42" spans="1:7" ht="15" customHeight="1" x14ac:dyDescent="0.25">
      <c r="A42" s="15"/>
      <c r="B42" s="16"/>
      <c r="C42" s="85"/>
      <c r="D42" s="95"/>
      <c r="E42" s="17"/>
      <c r="F42" s="17"/>
      <c r="G42" s="26">
        <f t="shared" si="7"/>
        <v>0</v>
      </c>
    </row>
    <row r="43" spans="1:7" ht="15" customHeight="1" x14ac:dyDescent="0.25">
      <c r="A43" s="15"/>
      <c r="B43" s="16"/>
      <c r="C43" s="85"/>
      <c r="D43" s="95"/>
      <c r="E43" s="17"/>
      <c r="F43" s="17"/>
      <c r="G43" s="26">
        <f t="shared" si="7"/>
        <v>0</v>
      </c>
    </row>
    <row r="44" spans="1:7" ht="15" customHeight="1" thickBot="1" x14ac:dyDescent="0.3">
      <c r="A44" s="86" t="s">
        <v>91</v>
      </c>
      <c r="B44" s="87"/>
      <c r="C44" s="88"/>
      <c r="D44" s="96"/>
      <c r="E44" s="89">
        <f>E33+E31</f>
        <v>0</v>
      </c>
      <c r="F44" s="89">
        <f t="shared" ref="F44:G44" si="8">F33+F31</f>
        <v>0</v>
      </c>
      <c r="G44" s="90">
        <f t="shared" si="8"/>
        <v>0</v>
      </c>
    </row>
    <row r="46" spans="1:7" x14ac:dyDescent="0.25">
      <c r="A46" s="85"/>
    </row>
    <row r="47" spans="1:7" x14ac:dyDescent="0.25">
      <c r="A47" s="85"/>
    </row>
    <row r="48" spans="1:7" x14ac:dyDescent="0.25">
      <c r="A48" s="85"/>
    </row>
    <row r="49" spans="1:1" x14ac:dyDescent="0.25">
      <c r="A49" s="85"/>
    </row>
    <row r="50" spans="1:1" x14ac:dyDescent="0.25">
      <c r="A50" s="85"/>
    </row>
    <row r="51" spans="1:1" x14ac:dyDescent="0.25">
      <c r="A51" s="85"/>
    </row>
    <row r="52" spans="1:1" x14ac:dyDescent="0.25">
      <c r="A52" s="85"/>
    </row>
    <row r="53" spans="1:1" x14ac:dyDescent="0.25">
      <c r="A53" s="85"/>
    </row>
    <row r="54" spans="1:1" x14ac:dyDescent="0.25">
      <c r="A54" s="85"/>
    </row>
    <row r="55" spans="1:1" x14ac:dyDescent="0.25">
      <c r="A55" s="85"/>
    </row>
  </sheetData>
  <sheetProtection selectLockedCells="1"/>
  <mergeCells count="2">
    <mergeCell ref="A1:G1"/>
    <mergeCell ref="A32:G32"/>
  </mergeCells>
  <pageMargins left="0.7" right="0.7" top="0.75" bottom="0.75" header="0.3" footer="0.3"/>
  <pageSetup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7"/>
  <sheetViews>
    <sheetView topLeftCell="A16" zoomScaleNormal="100" workbookViewId="0">
      <selection activeCell="D36" sqref="D36"/>
    </sheetView>
  </sheetViews>
  <sheetFormatPr defaultRowHeight="15" x14ac:dyDescent="0.25"/>
  <cols>
    <col min="1" max="1" width="34.42578125" bestFit="1" customWidth="1"/>
    <col min="2" max="2" width="11.7109375" customWidth="1"/>
    <col min="3" max="5" width="15.7109375" style="2" customWidth="1"/>
  </cols>
  <sheetData>
    <row r="1" spans="1:7" ht="66" customHeight="1" thickBot="1" x14ac:dyDescent="0.4">
      <c r="A1" s="103" t="s">
        <v>28</v>
      </c>
      <c r="B1" s="103"/>
      <c r="C1" s="103"/>
      <c r="D1" s="103"/>
      <c r="E1" s="103"/>
    </row>
    <row r="2" spans="1:7" ht="61.5" customHeight="1" x14ac:dyDescent="0.3">
      <c r="A2" s="7" t="s">
        <v>12</v>
      </c>
      <c r="B2" s="80" t="s">
        <v>84</v>
      </c>
      <c r="C2" s="12" t="s">
        <v>21</v>
      </c>
      <c r="D2" s="12" t="s">
        <v>14</v>
      </c>
      <c r="E2" s="8" t="s">
        <v>22</v>
      </c>
    </row>
    <row r="3" spans="1:7" x14ac:dyDescent="0.25">
      <c r="A3" s="5"/>
      <c r="B3" s="3"/>
      <c r="C3" s="14"/>
      <c r="D3" s="14"/>
      <c r="E3" s="4"/>
      <c r="G3" s="28" t="s">
        <v>92</v>
      </c>
    </row>
    <row r="4" spans="1:7" x14ac:dyDescent="0.25">
      <c r="A4" s="9" t="s">
        <v>11</v>
      </c>
      <c r="B4" s="6"/>
      <c r="C4" s="13">
        <f>SUM(C5:C13)</f>
        <v>0</v>
      </c>
      <c r="D4" s="13">
        <f>SUM(D5:D13)</f>
        <v>0</v>
      </c>
      <c r="E4" s="11">
        <f>SUM(E5:E13)</f>
        <v>0</v>
      </c>
    </row>
    <row r="5" spans="1:7" x14ac:dyDescent="0.25">
      <c r="A5" s="15"/>
      <c r="B5" s="16"/>
      <c r="C5" s="17"/>
      <c r="D5" s="17"/>
      <c r="E5" s="26">
        <f t="shared" ref="E5:E13" si="0">C5+-D5</f>
        <v>0</v>
      </c>
    </row>
    <row r="6" spans="1:7" x14ac:dyDescent="0.25">
      <c r="A6" s="15"/>
      <c r="B6" s="16"/>
      <c r="C6" s="17"/>
      <c r="D6" s="17"/>
      <c r="E6" s="26">
        <f t="shared" si="0"/>
        <v>0</v>
      </c>
    </row>
    <row r="7" spans="1:7" x14ac:dyDescent="0.25">
      <c r="A7" s="15"/>
      <c r="B7" s="16"/>
      <c r="C7" s="17"/>
      <c r="D7" s="17"/>
      <c r="E7" s="26">
        <f t="shared" si="0"/>
        <v>0</v>
      </c>
    </row>
    <row r="8" spans="1:7" x14ac:dyDescent="0.25">
      <c r="A8" s="15"/>
      <c r="B8" s="16"/>
      <c r="C8" s="17"/>
      <c r="D8" s="17"/>
      <c r="E8" s="26">
        <f t="shared" si="0"/>
        <v>0</v>
      </c>
    </row>
    <row r="9" spans="1:7" x14ac:dyDescent="0.25">
      <c r="A9" s="15"/>
      <c r="B9" s="16"/>
      <c r="C9" s="17"/>
      <c r="D9" s="17"/>
      <c r="E9" s="26">
        <f t="shared" si="0"/>
        <v>0</v>
      </c>
    </row>
    <row r="10" spans="1:7" x14ac:dyDescent="0.25">
      <c r="A10" s="15"/>
      <c r="B10" s="16"/>
      <c r="C10" s="17"/>
      <c r="D10" s="17"/>
      <c r="E10" s="26">
        <f t="shared" si="0"/>
        <v>0</v>
      </c>
    </row>
    <row r="11" spans="1:7" x14ac:dyDescent="0.25">
      <c r="A11" s="15"/>
      <c r="B11" s="16"/>
      <c r="C11" s="17"/>
      <c r="D11" s="17"/>
      <c r="E11" s="26">
        <f t="shared" si="0"/>
        <v>0</v>
      </c>
    </row>
    <row r="12" spans="1:7" x14ac:dyDescent="0.25">
      <c r="A12" s="15"/>
      <c r="B12" s="16"/>
      <c r="C12" s="17"/>
      <c r="D12" s="17"/>
      <c r="E12" s="26">
        <f t="shared" si="0"/>
        <v>0</v>
      </c>
    </row>
    <row r="13" spans="1:7" x14ac:dyDescent="0.25">
      <c r="A13" s="15"/>
      <c r="B13" s="16"/>
      <c r="C13" s="17"/>
      <c r="D13" s="17"/>
      <c r="E13" s="26">
        <f t="shared" si="0"/>
        <v>0</v>
      </c>
    </row>
    <row r="14" spans="1:7" x14ac:dyDescent="0.25">
      <c r="A14" s="9" t="s">
        <v>15</v>
      </c>
      <c r="B14" s="6"/>
      <c r="C14" s="13">
        <f>SUM(C15:C18)</f>
        <v>0</v>
      </c>
      <c r="D14" s="13">
        <f>SUM(D15:D18)</f>
        <v>0</v>
      </c>
      <c r="E14" s="25">
        <f>SUM(E15:E18)</f>
        <v>0</v>
      </c>
    </row>
    <row r="15" spans="1:7" x14ac:dyDescent="0.25">
      <c r="A15" s="15"/>
      <c r="B15" s="16"/>
      <c r="C15" s="17"/>
      <c r="D15" s="17"/>
      <c r="E15" s="26">
        <f>C15+-D15</f>
        <v>0</v>
      </c>
    </row>
    <row r="16" spans="1:7" x14ac:dyDescent="0.25">
      <c r="A16" s="15"/>
      <c r="B16" s="16"/>
      <c r="C16" s="17"/>
      <c r="D16" s="17"/>
      <c r="E16" s="26">
        <f>C16+-D16</f>
        <v>0</v>
      </c>
    </row>
    <row r="17" spans="1:5" x14ac:dyDescent="0.25">
      <c r="A17" s="15"/>
      <c r="B17" s="16"/>
      <c r="C17" s="17"/>
      <c r="D17" s="17"/>
      <c r="E17" s="26">
        <f>C17+-D17</f>
        <v>0</v>
      </c>
    </row>
    <row r="18" spans="1:5" x14ac:dyDescent="0.25">
      <c r="A18" s="15"/>
      <c r="B18" s="16"/>
      <c r="C18" s="17"/>
      <c r="D18" s="17"/>
      <c r="E18" s="26">
        <f>C18+-D18</f>
        <v>0</v>
      </c>
    </row>
    <row r="19" spans="1:5" x14ac:dyDescent="0.25">
      <c r="A19" s="9" t="s">
        <v>16</v>
      </c>
      <c r="B19" s="6"/>
      <c r="C19" s="13">
        <f>SUM(C20:C25)</f>
        <v>0</v>
      </c>
      <c r="D19" s="13">
        <f>SUM(D20:D25)</f>
        <v>0</v>
      </c>
      <c r="E19" s="25">
        <f>SUM(E20:E25)</f>
        <v>0</v>
      </c>
    </row>
    <row r="20" spans="1:5" x14ac:dyDescent="0.25">
      <c r="A20" s="21"/>
      <c r="B20" s="22"/>
      <c r="C20" s="24"/>
      <c r="D20" s="24"/>
      <c r="E20" s="29">
        <f t="shared" ref="E20:E25" si="1">C20+-D20</f>
        <v>0</v>
      </c>
    </row>
    <row r="21" spans="1:5" x14ac:dyDescent="0.25">
      <c r="A21" s="21"/>
      <c r="B21" s="22"/>
      <c r="C21" s="24"/>
      <c r="D21" s="24"/>
      <c r="E21" s="29">
        <f t="shared" si="1"/>
        <v>0</v>
      </c>
    </row>
    <row r="22" spans="1:5" x14ac:dyDescent="0.25">
      <c r="A22" s="21"/>
      <c r="B22" s="22"/>
      <c r="C22" s="24"/>
      <c r="D22" s="24"/>
      <c r="E22" s="29">
        <f t="shared" si="1"/>
        <v>0</v>
      </c>
    </row>
    <row r="23" spans="1:5" x14ac:dyDescent="0.25">
      <c r="A23" s="21"/>
      <c r="B23" s="22"/>
      <c r="C23" s="24"/>
      <c r="D23" s="24"/>
      <c r="E23" s="29">
        <f t="shared" si="1"/>
        <v>0</v>
      </c>
    </row>
    <row r="24" spans="1:5" x14ac:dyDescent="0.25">
      <c r="A24" s="15"/>
      <c r="B24" s="16"/>
      <c r="C24" s="17"/>
      <c r="D24" s="17"/>
      <c r="E24" s="26">
        <f t="shared" si="1"/>
        <v>0</v>
      </c>
    </row>
    <row r="25" spans="1:5" x14ac:dyDescent="0.25">
      <c r="A25" s="15"/>
      <c r="B25" s="16"/>
      <c r="C25" s="17"/>
      <c r="D25" s="17"/>
      <c r="E25" s="26">
        <f t="shared" si="1"/>
        <v>0</v>
      </c>
    </row>
    <row r="26" spans="1:5" x14ac:dyDescent="0.25">
      <c r="A26" s="10" t="s">
        <v>20</v>
      </c>
      <c r="B26" s="6"/>
      <c r="C26" s="13">
        <f>SUM(C27:C37)</f>
        <v>0</v>
      </c>
      <c r="D26" s="13">
        <f>SUM(D27:D37)</f>
        <v>0</v>
      </c>
      <c r="E26" s="25">
        <f>SUM(E27:E37)</f>
        <v>0</v>
      </c>
    </row>
    <row r="27" spans="1:5" x14ac:dyDescent="0.25">
      <c r="A27" s="15"/>
      <c r="B27" s="16"/>
      <c r="C27" s="17"/>
      <c r="D27" s="17"/>
      <c r="E27" s="26">
        <f t="shared" ref="E27:E37" si="2">C27+-D27</f>
        <v>0</v>
      </c>
    </row>
    <row r="28" spans="1:5" x14ac:dyDescent="0.25">
      <c r="A28" s="15"/>
      <c r="B28" s="16"/>
      <c r="C28" s="17"/>
      <c r="D28" s="17"/>
      <c r="E28" s="26">
        <f t="shared" si="2"/>
        <v>0</v>
      </c>
    </row>
    <row r="29" spans="1:5" x14ac:dyDescent="0.25">
      <c r="A29" s="15"/>
      <c r="B29" s="16"/>
      <c r="C29" s="17"/>
      <c r="D29" s="17"/>
      <c r="E29" s="26">
        <f t="shared" si="2"/>
        <v>0</v>
      </c>
    </row>
    <row r="30" spans="1:5" x14ac:dyDescent="0.25">
      <c r="A30" s="15"/>
      <c r="B30" s="16"/>
      <c r="C30" s="17"/>
      <c r="D30" s="17"/>
      <c r="E30" s="26">
        <f t="shared" si="2"/>
        <v>0</v>
      </c>
    </row>
    <row r="31" spans="1:5" x14ac:dyDescent="0.25">
      <c r="A31" s="15"/>
      <c r="B31" s="16"/>
      <c r="C31" s="17"/>
      <c r="D31" s="17"/>
      <c r="E31" s="26">
        <f t="shared" si="2"/>
        <v>0</v>
      </c>
    </row>
    <row r="32" spans="1:5" x14ac:dyDescent="0.25">
      <c r="A32" s="15"/>
      <c r="B32" s="16"/>
      <c r="C32" s="17"/>
      <c r="D32" s="17"/>
      <c r="E32" s="26">
        <f t="shared" si="2"/>
        <v>0</v>
      </c>
    </row>
    <row r="33" spans="1:5" x14ac:dyDescent="0.25">
      <c r="A33" s="15"/>
      <c r="B33" s="16"/>
      <c r="C33" s="17"/>
      <c r="D33" s="17"/>
      <c r="E33" s="26">
        <f t="shared" si="2"/>
        <v>0</v>
      </c>
    </row>
    <row r="34" spans="1:5" x14ac:dyDescent="0.25">
      <c r="A34" s="15"/>
      <c r="B34" s="16"/>
      <c r="C34" s="17"/>
      <c r="D34" s="17"/>
      <c r="E34" s="26">
        <f t="shared" si="2"/>
        <v>0</v>
      </c>
    </row>
    <row r="35" spans="1:5" x14ac:dyDescent="0.25">
      <c r="A35" s="15"/>
      <c r="B35" s="16"/>
      <c r="C35" s="17"/>
      <c r="D35" s="17"/>
      <c r="E35" s="26">
        <f t="shared" si="2"/>
        <v>0</v>
      </c>
    </row>
    <row r="36" spans="1:5" x14ac:dyDescent="0.25">
      <c r="A36" s="15"/>
      <c r="B36" s="16"/>
      <c r="C36" s="17"/>
      <c r="D36" s="17"/>
      <c r="E36" s="26">
        <f t="shared" si="2"/>
        <v>0</v>
      </c>
    </row>
    <row r="37" spans="1:5" ht="15.75" thickBot="1" x14ac:dyDescent="0.3">
      <c r="A37" s="18"/>
      <c r="B37" s="19"/>
      <c r="C37" s="20"/>
      <c r="D37" s="20"/>
      <c r="E37" s="27">
        <f t="shared" si="2"/>
        <v>0</v>
      </c>
    </row>
  </sheetData>
  <sheetProtection algorithmName="SHA-512" hashValue="K9o1Qu8SWRafY8THzZqnWN4lUu44eSa8kGhXfTEK2j1t6k6lK4XvZOS9n9N1Bub82sm77U254/vIqczwKSvnQA==" saltValue="l0MZ1SIuiNf2IRWVXbXzlA==" spinCount="100000" sheet="1" objects="1" scenarios="1" selectLockedCells="1"/>
  <mergeCells count="1">
    <mergeCell ref="A1:E1"/>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2"/>
  <sheetViews>
    <sheetView tabSelected="1" zoomScaleNormal="100" workbookViewId="0">
      <selection activeCell="D29" sqref="D29"/>
    </sheetView>
  </sheetViews>
  <sheetFormatPr defaultRowHeight="20.100000000000001" customHeight="1" x14ac:dyDescent="0.25"/>
  <cols>
    <col min="1" max="1" width="52.85546875" style="28" customWidth="1"/>
    <col min="2" max="2" width="14" style="28" customWidth="1"/>
    <col min="3" max="3" width="17.7109375" style="28" customWidth="1"/>
    <col min="4" max="4" width="14.5703125" style="28" customWidth="1"/>
    <col min="5" max="5" width="41.5703125" style="28" customWidth="1"/>
    <col min="6" max="6" width="16.7109375" style="35" customWidth="1"/>
    <col min="7" max="7" width="97.28515625" style="28" bestFit="1" customWidth="1"/>
    <col min="8" max="16384" width="9.140625" style="28"/>
  </cols>
  <sheetData>
    <row r="1" spans="1:12" ht="20.100000000000001" customHeight="1" x14ac:dyDescent="0.35">
      <c r="A1" s="105" t="s">
        <v>0</v>
      </c>
      <c r="B1" s="105"/>
      <c r="C1" s="105"/>
      <c r="D1" s="105"/>
      <c r="E1" s="105"/>
      <c r="F1" s="57"/>
      <c r="G1" s="57"/>
      <c r="H1" s="104"/>
      <c r="I1" s="104"/>
      <c r="J1" s="104"/>
      <c r="K1" s="104"/>
      <c r="L1" s="104"/>
    </row>
    <row r="2" spans="1:12" ht="60.75" customHeight="1" x14ac:dyDescent="0.25">
      <c r="A2" s="106" t="s">
        <v>36</v>
      </c>
      <c r="B2" s="106"/>
      <c r="C2" s="106"/>
      <c r="D2" s="106"/>
      <c r="E2" s="106"/>
      <c r="F2" s="58"/>
    </row>
    <row r="4" spans="1:12" ht="20.100000000000001" customHeight="1" thickBot="1" x14ac:dyDescent="0.3">
      <c r="A4" s="23"/>
      <c r="B4" s="33"/>
      <c r="C4" s="33"/>
      <c r="E4" s="34" t="s">
        <v>4</v>
      </c>
    </row>
    <row r="5" spans="1:12" ht="20.100000000000001" customHeight="1" thickBot="1" x14ac:dyDescent="0.3">
      <c r="A5" s="33" t="s">
        <v>1</v>
      </c>
      <c r="B5" s="33"/>
      <c r="C5" s="33"/>
      <c r="D5" s="61" t="s">
        <v>95</v>
      </c>
      <c r="E5" s="28" t="s">
        <v>5</v>
      </c>
      <c r="G5" s="28" t="s">
        <v>92</v>
      </c>
    </row>
    <row r="6" spans="1:12" ht="20.100000000000001" customHeight="1" thickBot="1" x14ac:dyDescent="0.3">
      <c r="A6" s="23"/>
      <c r="B6" s="33"/>
      <c r="C6" s="33"/>
    </row>
    <row r="7" spans="1:12" ht="20.100000000000001" customHeight="1" thickBot="1" x14ac:dyDescent="0.3">
      <c r="A7" s="28" t="s">
        <v>2</v>
      </c>
      <c r="D7" s="61"/>
      <c r="E7" s="28" t="s">
        <v>6</v>
      </c>
    </row>
    <row r="8" spans="1:12" ht="20.100000000000001" customHeight="1" thickBot="1" x14ac:dyDescent="0.3">
      <c r="A8" s="23"/>
      <c r="B8" s="33"/>
      <c r="C8" s="33"/>
    </row>
    <row r="9" spans="1:12" ht="20.100000000000001" customHeight="1" thickBot="1" x14ac:dyDescent="0.3">
      <c r="A9" s="28" t="s">
        <v>35</v>
      </c>
      <c r="D9" s="61"/>
      <c r="E9" s="28" t="s">
        <v>7</v>
      </c>
    </row>
    <row r="10" spans="1:12" ht="20.100000000000001" customHeight="1" thickBot="1" x14ac:dyDescent="0.3">
      <c r="A10" s="23"/>
      <c r="B10" s="33"/>
      <c r="C10" s="33"/>
      <c r="E10" s="28" t="s">
        <v>8</v>
      </c>
    </row>
    <row r="11" spans="1:12" ht="20.100000000000001" customHeight="1" x14ac:dyDescent="0.25">
      <c r="A11" s="28" t="s">
        <v>3</v>
      </c>
      <c r="E11" s="28" t="s">
        <v>9</v>
      </c>
    </row>
    <row r="12" spans="1:12" ht="20.100000000000001" customHeight="1" thickBot="1" x14ac:dyDescent="0.3">
      <c r="E12" s="28" t="s">
        <v>10</v>
      </c>
    </row>
    <row r="13" spans="1:12" ht="37.5" x14ac:dyDescent="0.3">
      <c r="A13" s="36" t="s">
        <v>12</v>
      </c>
      <c r="B13" s="37"/>
      <c r="C13" s="38" t="s">
        <v>21</v>
      </c>
      <c r="D13" s="38" t="s">
        <v>14</v>
      </c>
      <c r="E13" s="39" t="s">
        <v>76</v>
      </c>
    </row>
    <row r="14" spans="1:12" ht="20.100000000000001" customHeight="1" x14ac:dyDescent="0.25">
      <c r="A14" s="40" t="s">
        <v>11</v>
      </c>
      <c r="B14" s="41"/>
      <c r="C14" s="41"/>
      <c r="D14" s="41"/>
      <c r="E14" s="42"/>
    </row>
    <row r="15" spans="1:12" ht="20.100000000000001" customHeight="1" x14ac:dyDescent="0.25">
      <c r="A15" s="43" t="s">
        <v>37</v>
      </c>
      <c r="B15" s="44"/>
      <c r="C15" s="45">
        <f>'Travel detail'!C4</f>
        <v>0</v>
      </c>
      <c r="D15" s="45">
        <f>'Travel detail'!D4</f>
        <v>0</v>
      </c>
      <c r="E15" s="26">
        <f>+C15-D15</f>
        <v>0</v>
      </c>
    </row>
    <row r="16" spans="1:12" ht="20.100000000000001" customHeight="1" x14ac:dyDescent="0.25">
      <c r="A16" s="40" t="s">
        <v>15</v>
      </c>
      <c r="B16" s="41"/>
      <c r="C16" s="41"/>
      <c r="D16" s="41"/>
      <c r="E16" s="42"/>
    </row>
    <row r="17" spans="1:7" ht="20.100000000000001" customHeight="1" x14ac:dyDescent="0.25">
      <c r="A17" s="43" t="s">
        <v>37</v>
      </c>
      <c r="B17" s="44"/>
      <c r="C17" s="45">
        <f>'Travel detail'!C14</f>
        <v>0</v>
      </c>
      <c r="D17" s="45">
        <f>'Travel detail'!D14</f>
        <v>0</v>
      </c>
      <c r="E17" s="26">
        <f>+C17-D17</f>
        <v>0</v>
      </c>
    </row>
    <row r="18" spans="1:7" ht="20.100000000000001" customHeight="1" x14ac:dyDescent="0.25">
      <c r="A18" s="40" t="s">
        <v>16</v>
      </c>
      <c r="B18" s="41"/>
      <c r="C18" s="41"/>
      <c r="D18" s="41"/>
      <c r="E18" s="42"/>
    </row>
    <row r="19" spans="1:7" ht="20.100000000000001" customHeight="1" x14ac:dyDescent="0.25">
      <c r="A19" s="43" t="s">
        <v>37</v>
      </c>
      <c r="B19" s="44"/>
      <c r="C19" s="45">
        <f>'Travel detail'!C19</f>
        <v>0</v>
      </c>
      <c r="D19" s="45">
        <f>'Travel detail'!D19</f>
        <v>0</v>
      </c>
      <c r="E19" s="26">
        <f>+C19-D19</f>
        <v>0</v>
      </c>
    </row>
    <row r="20" spans="1:7" ht="20.100000000000001" customHeight="1" x14ac:dyDescent="0.25">
      <c r="A20" s="46" t="s">
        <v>20</v>
      </c>
      <c r="B20" s="41"/>
      <c r="C20" s="41"/>
      <c r="D20" s="41"/>
      <c r="E20" s="42"/>
    </row>
    <row r="21" spans="1:7" ht="20.100000000000001" customHeight="1" x14ac:dyDescent="0.25">
      <c r="A21" s="43" t="s">
        <v>37</v>
      </c>
      <c r="B21" s="44"/>
      <c r="C21" s="45">
        <f>'Travel detail'!C26</f>
        <v>0</v>
      </c>
      <c r="D21" s="45">
        <f>'Travel detail'!D26</f>
        <v>0</v>
      </c>
      <c r="E21" s="26">
        <f>+C21-D21</f>
        <v>0</v>
      </c>
    </row>
    <row r="22" spans="1:7" ht="20.100000000000001" customHeight="1" x14ac:dyDescent="0.25">
      <c r="A22" s="40" t="s">
        <v>18</v>
      </c>
      <c r="B22" s="41"/>
      <c r="C22" s="41"/>
      <c r="D22" s="41"/>
      <c r="E22" s="42"/>
    </row>
    <row r="23" spans="1:7" ht="20.100000000000001" customHeight="1" x14ac:dyDescent="0.25">
      <c r="A23" s="43" t="s">
        <v>60</v>
      </c>
      <c r="B23" s="44"/>
      <c r="C23" s="45">
        <f>'Meals Detail'!E3+'Meals Detail'!E7+'Meals Detail'!E11+'Meals Detail'!E15+'Meals Detail'!E19+'Meals Detail'!E23+'Meals Detail'!E27+'Meals Detail'!E33</f>
        <v>0</v>
      </c>
      <c r="D23" s="45">
        <f>'Meals Detail'!F3+'Meals Detail'!F7+'Meals Detail'!F11+'Meals Detail'!F15+'Meals Detail'!F19+'Meals Detail'!F23+'Meals Detail'!F27+'Meals Detail'!F33</f>
        <v>0</v>
      </c>
      <c r="E23" s="26">
        <f>'Meals Detail'!G3+'Meals Detail'!G7+'Meals Detail'!G11+'Meals Detail'!G15+'Meals Detail'!G19+'Meals Detail'!G23+'Meals Detail'!G27+'Meals Detail'!G33</f>
        <v>0</v>
      </c>
    </row>
    <row r="24" spans="1:7" ht="20.100000000000001" customHeight="1" x14ac:dyDescent="0.25">
      <c r="A24" s="40" t="s">
        <v>65</v>
      </c>
      <c r="B24" s="63" t="s">
        <v>64</v>
      </c>
      <c r="C24" s="63"/>
      <c r="D24" s="66" t="s">
        <v>63</v>
      </c>
      <c r="E24" s="42"/>
    </row>
    <row r="25" spans="1:7" ht="20.100000000000001" customHeight="1" x14ac:dyDescent="0.25">
      <c r="A25" s="31"/>
      <c r="B25" s="44">
        <v>0.58499999999999996</v>
      </c>
      <c r="C25" s="45"/>
      <c r="D25" s="16"/>
      <c r="E25" s="26">
        <f>B25*D25</f>
        <v>0</v>
      </c>
    </row>
    <row r="26" spans="1:7" ht="20.100000000000001" customHeight="1" thickBot="1" x14ac:dyDescent="0.3">
      <c r="A26" s="31"/>
      <c r="B26" s="44">
        <v>0.58499999999999996</v>
      </c>
      <c r="C26" s="45"/>
      <c r="D26" s="16"/>
      <c r="E26" s="26">
        <f>B26*D26</f>
        <v>0</v>
      </c>
    </row>
    <row r="27" spans="1:7" ht="20.100000000000001" customHeight="1" thickBot="1" x14ac:dyDescent="0.3">
      <c r="A27" s="47" t="s">
        <v>19</v>
      </c>
      <c r="B27" s="48"/>
      <c r="C27" s="49">
        <f>SUM(C15:C26)</f>
        <v>0</v>
      </c>
      <c r="D27" s="50">
        <f>SUM(D15:D23)</f>
        <v>0</v>
      </c>
      <c r="E27" s="51">
        <f>SUM(E15:E26)</f>
        <v>0</v>
      </c>
    </row>
    <row r="29" spans="1:7" ht="24.95" customHeight="1" x14ac:dyDescent="0.25">
      <c r="D29" s="17"/>
      <c r="E29" s="44" t="s">
        <v>38</v>
      </c>
      <c r="G29" s="28" t="s">
        <v>83</v>
      </c>
    </row>
    <row r="30" spans="1:7" ht="24.95" customHeight="1" x14ac:dyDescent="0.25">
      <c r="D30" s="53">
        <f>D27</f>
        <v>0</v>
      </c>
      <c r="E30" s="44" t="s">
        <v>23</v>
      </c>
    </row>
    <row r="31" spans="1:7" ht="24.95" customHeight="1" thickBot="1" x14ac:dyDescent="0.3">
      <c r="A31" s="32"/>
      <c r="D31" s="53">
        <f>IF(D27+E27&gt;D29,(E27-(+E27+D27-D29)),(SUM(E27)))</f>
        <v>0</v>
      </c>
      <c r="E31" s="44" t="s">
        <v>24</v>
      </c>
      <c r="G31" s="28" t="s">
        <v>66</v>
      </c>
    </row>
    <row r="32" spans="1:7" ht="24.95" customHeight="1" x14ac:dyDescent="0.25">
      <c r="A32" s="28" t="s">
        <v>73</v>
      </c>
      <c r="D32" s="17"/>
      <c r="E32" s="44" t="s">
        <v>25</v>
      </c>
    </row>
    <row r="33" spans="1:5" ht="24.95" customHeight="1" x14ac:dyDescent="0.25">
      <c r="D33" s="53">
        <f>D31+-D32</f>
        <v>0</v>
      </c>
      <c r="E33" s="44" t="s">
        <v>82</v>
      </c>
    </row>
    <row r="34" spans="1:5" ht="24.95" customHeight="1" thickBot="1" x14ac:dyDescent="0.3">
      <c r="A34" s="32"/>
      <c r="D34" s="52"/>
      <c r="E34" s="44" t="s">
        <v>26</v>
      </c>
    </row>
    <row r="35" spans="1:5" ht="24.95" customHeight="1" thickBot="1" x14ac:dyDescent="0.3">
      <c r="A35" s="28" t="s">
        <v>75</v>
      </c>
    </row>
    <row r="36" spans="1:5" ht="24.95" customHeight="1" x14ac:dyDescent="0.25">
      <c r="C36" s="54" t="s">
        <v>17</v>
      </c>
      <c r="D36" s="107" t="s">
        <v>27</v>
      </c>
      <c r="E36" s="108"/>
    </row>
    <row r="37" spans="1:5" ht="24.95" customHeight="1" thickBot="1" x14ac:dyDescent="0.3">
      <c r="A37" s="32"/>
      <c r="C37" s="15"/>
      <c r="D37" s="109"/>
      <c r="E37" s="110"/>
    </row>
    <row r="38" spans="1:5" ht="24.95" customHeight="1" x14ac:dyDescent="0.25">
      <c r="A38" s="28" t="s">
        <v>74</v>
      </c>
      <c r="C38" s="15"/>
      <c r="D38" s="109"/>
      <c r="E38" s="110"/>
    </row>
    <row r="39" spans="1:5" ht="24.95" customHeight="1" x14ac:dyDescent="0.25">
      <c r="C39" s="15"/>
      <c r="D39" s="109"/>
      <c r="E39" s="110"/>
    </row>
    <row r="40" spans="1:5" ht="24.95" customHeight="1" thickBot="1" x14ac:dyDescent="0.3">
      <c r="A40" s="32"/>
      <c r="C40" s="15"/>
      <c r="D40" s="109"/>
      <c r="E40" s="110"/>
    </row>
    <row r="41" spans="1:5" ht="24.95" customHeight="1" x14ac:dyDescent="0.25">
      <c r="A41" s="28" t="s">
        <v>86</v>
      </c>
      <c r="C41" s="15"/>
      <c r="D41" s="109"/>
      <c r="E41" s="110"/>
    </row>
    <row r="42" spans="1:5" ht="24.95" customHeight="1" thickBot="1" x14ac:dyDescent="0.3">
      <c r="C42" s="18"/>
      <c r="D42" s="111"/>
      <c r="E42" s="112"/>
    </row>
  </sheetData>
  <sheetProtection algorithmName="SHA-512" hashValue="MImP1QKnTbzX6V5G+wKimwNAE/X0aAn1hkBzGsvstJnvwJ9At0zw8TVtJSWOfWcALmF+z1QFOcgmFhx3tqEUKw==" saltValue="CsILSzeJYinkGjzijyXXFQ==" spinCount="100000" sheet="1" objects="1" scenarios="1" selectLockedCells="1"/>
  <mergeCells count="10">
    <mergeCell ref="D38:E38"/>
    <mergeCell ref="D41:E41"/>
    <mergeCell ref="D42:E42"/>
    <mergeCell ref="D39:E39"/>
    <mergeCell ref="D40:E40"/>
    <mergeCell ref="H1:L1"/>
    <mergeCell ref="A1:E1"/>
    <mergeCell ref="A2:E2"/>
    <mergeCell ref="D36:E36"/>
    <mergeCell ref="D37:E37"/>
  </mergeCells>
  <pageMargins left="0.7" right="0.7" top="0.75" bottom="0.75" header="0.3" footer="0.3"/>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Meals Detail</vt:lpstr>
      <vt:lpstr>Travel detail</vt:lpstr>
      <vt:lpstr>412 Travel Summary</vt:lpstr>
      <vt:lpstr>'412 Travel Summary'!Print_Area</vt:lpstr>
      <vt:lpstr>Instructions!Print_Area</vt:lpstr>
      <vt:lpstr>'Meals Detail'!Print_Area</vt:lpstr>
      <vt:lpstr>'Travel detail'!Print_Area</vt:lpstr>
    </vt:vector>
  </TitlesOfParts>
  <Company>Parkway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Parkway Schools</dc:creator>
  <cp:lastModifiedBy>Parkway Schools</cp:lastModifiedBy>
  <cp:lastPrinted>2017-08-09T15:09:43Z</cp:lastPrinted>
  <dcterms:created xsi:type="dcterms:W3CDTF">2017-07-24T19:52:45Z</dcterms:created>
  <dcterms:modified xsi:type="dcterms:W3CDTF">2022-01-03T15:32:53Z</dcterms:modified>
</cp:coreProperties>
</file>